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2" windowWidth="9276" windowHeight="2628"/>
  </bookViews>
  <sheets>
    <sheet name="Траснсферты 2017" sheetId="1" r:id="rId1"/>
  </sheets>
  <definedNames>
    <definedName name="_xlnm.Print_Area" localSheetId="0">'Траснсферты 2017'!$C$1:$AJ$72</definedName>
  </definedNames>
  <calcPr calcId="145621"/>
</workbook>
</file>

<file path=xl/calcChain.xml><?xml version="1.0" encoding="utf-8"?>
<calcChain xmlns="http://schemas.openxmlformats.org/spreadsheetml/2006/main">
  <c r="AG65" i="1" l="1"/>
  <c r="AH65" i="1"/>
  <c r="AI65" i="1"/>
  <c r="AI72" i="1" s="1"/>
  <c r="AJ65" i="1"/>
  <c r="AG8" i="1"/>
  <c r="AI8" i="1"/>
  <c r="AI5" i="1"/>
  <c r="AJ64" i="1"/>
  <c r="AJ45" i="1" s="1"/>
  <c r="AJ63" i="1"/>
  <c r="AG45" i="1"/>
  <c r="AH45" i="1"/>
  <c r="AI45" i="1"/>
  <c r="AH50" i="1"/>
  <c r="AI50" i="1"/>
  <c r="AJ50" i="1"/>
  <c r="AG50" i="1"/>
  <c r="AG53" i="1"/>
  <c r="AF45" i="1" l="1"/>
  <c r="AF68" i="1" l="1"/>
  <c r="AF65" i="1" s="1"/>
  <c r="AG68" i="1"/>
  <c r="AH68" i="1"/>
  <c r="AI68" i="1"/>
  <c r="AJ62" i="1" l="1"/>
  <c r="AJ61" i="1"/>
  <c r="AJ67" i="1" l="1"/>
  <c r="AF50" i="1" l="1"/>
  <c r="AJ60" i="1" l="1"/>
  <c r="AJ70" i="1" l="1"/>
  <c r="AJ68" i="1" s="1"/>
  <c r="AJ7" i="1" l="1"/>
  <c r="AJ59" i="1" l="1"/>
  <c r="AJ58" i="1"/>
  <c r="AJ56" i="1"/>
  <c r="AJ55" i="1"/>
  <c r="AJ54" i="1"/>
  <c r="AJ49" i="1"/>
  <c r="AJ47" i="1"/>
  <c r="AG48" i="1"/>
  <c r="AJ44" i="1"/>
  <c r="AJ53" i="1" l="1"/>
  <c r="AJ52" i="1"/>
  <c r="AG10" i="1"/>
  <c r="AJ48" i="1" l="1"/>
  <c r="AJ43" i="1" l="1"/>
  <c r="AJ42" i="1"/>
  <c r="AJ46" i="1"/>
  <c r="AG34" i="1" l="1"/>
  <c r="AG32" i="1" s="1"/>
  <c r="AH34" i="1"/>
  <c r="AH32" i="1" s="1"/>
  <c r="AI34" i="1"/>
  <c r="AI32" i="1" s="1"/>
  <c r="AH10" i="1"/>
  <c r="AH8" i="1" s="1"/>
  <c r="AI10" i="1"/>
  <c r="AJ41" i="1" l="1"/>
  <c r="AJ40" i="1"/>
  <c r="AJ16" i="1"/>
  <c r="AG22" i="1"/>
  <c r="AH22" i="1"/>
  <c r="AF34" i="1"/>
  <c r="AF32" i="1" s="1"/>
  <c r="AF26" i="1"/>
  <c r="AF22" i="1"/>
  <c r="AJ20" i="1" l="1"/>
  <c r="AF10" i="1" l="1"/>
  <c r="AF8" i="1" s="1"/>
  <c r="AJ12" i="1"/>
  <c r="AF5" i="1" l="1"/>
  <c r="AF72" i="1" s="1"/>
  <c r="AG26" i="1"/>
  <c r="AG5" i="1" s="1"/>
  <c r="AG72" i="1" s="1"/>
  <c r="AH26" i="1"/>
  <c r="AH5" i="1" s="1"/>
  <c r="AH72" i="1" s="1"/>
  <c r="AJ24" i="1" l="1"/>
  <c r="AJ25" i="1"/>
  <c r="AJ21" i="1"/>
  <c r="AJ22" i="1" l="1"/>
  <c r="AJ39" i="1"/>
  <c r="AJ36" i="1"/>
  <c r="AJ37" i="1"/>
  <c r="AJ38" i="1"/>
  <c r="AJ28" i="1"/>
  <c r="AJ29" i="1"/>
  <c r="AJ30" i="1"/>
  <c r="AJ31" i="1"/>
  <c r="AJ19" i="1"/>
  <c r="AJ18" i="1"/>
  <c r="AJ17" i="1"/>
  <c r="AJ15" i="1"/>
  <c r="AJ13" i="1"/>
  <c r="AJ10" i="1" s="1"/>
  <c r="AJ14" i="1"/>
  <c r="AJ8" i="1" l="1"/>
  <c r="AJ34" i="1"/>
  <c r="AJ32" i="1" s="1"/>
  <c r="AJ26" i="1"/>
  <c r="AJ5" i="1" l="1"/>
  <c r="AJ72" i="1" s="1"/>
  <c r="AF153" i="1"/>
</calcChain>
</file>

<file path=xl/sharedStrings.xml><?xml version="1.0" encoding="utf-8"?>
<sst xmlns="http://schemas.openxmlformats.org/spreadsheetml/2006/main" count="120" uniqueCount="70">
  <si>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</si>
  <si>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</si>
  <si>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</si>
  <si>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</si>
  <si>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</si>
  <si>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</si>
  <si>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</si>
  <si>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</si>
  <si>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</si>
  <si>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</si>
  <si>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</si>
  <si>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</si>
  <si>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</si>
  <si>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</si>
  <si>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</si>
  <si>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</si>
  <si>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</si>
  <si>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</si>
  <si>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Утвержденный план на 2017 год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</si>
  <si>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</si>
  <si>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</si>
  <si>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</si>
  <si>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</si>
  <si>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</si>
  <si>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</si>
  <si>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</si>
  <si>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</si>
  <si>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</si>
  <si>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</si>
  <si>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</si>
  <si>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</si>
  <si>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</si>
  <si>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</si>
  <si>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</si>
  <si>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</si>
  <si>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</si>
  <si>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</si>
  <si>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</si>
  <si>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</si>
  <si>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</si>
  <si>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 xml:space="preserve">I. Субвенции, предоставляемые из бюджета Московской области бюджету города Лыткарино 
 на 2017 год - всего:  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</si>
  <si>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</si>
  <si>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</si>
  <si>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</si>
  <si>
    <t>Субвенции бюджетам муниципальных образований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</si>
  <si>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</si>
  <si>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федеральной целевой программы "Жилище" на 2015-2020 годы за счет средств, перечисленных из федерального бюджета в 2017 году, на 2017 год и 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государственной программы Московской области "Жилище" на 2017-2027 годы за счет средств бюджета Московской области на 2017 год</t>
  </si>
  <si>
    <t>Субсидии из бюджета Московской области бюджетам муниципальных образований Московской области за  счет  средств  федерального  бюджета и  бюджета  Московской  области на  поддержку  отрасли культуры  -  на комплектование книжных фондов муниципальных общедоступных библиотек муниципальных образований Московской области в 2017 году</t>
  </si>
  <si>
    <t>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на 2017 год</t>
  </si>
  <si>
    <t>Субсидии из бюджета Московской области бюджетам муниципальных образований Московской области на капитальные вложения в муниципальные объекты физической культуры и спорта -строительство здания Дворца спорта по адресу: Московская область, г.Лыткарино, ул.Колхозная</t>
  </si>
  <si>
    <t>Субсидии из бюджета Московской области бюджетам муниципальных образований Московской области на 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</si>
  <si>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Субсидии из бюджета Московской области бюджетам муниципальных образований Московской области на 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</si>
  <si>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обеспечение современными аппаратно-программными комплексами муниципальных общеобразовательных организаций Московской области</t>
  </si>
  <si>
    <t>Субсидии из бюджета Московской области бюджетам муниципальных образований Московской области на 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центральных, в 2017 году</t>
  </si>
  <si>
    <t xml:space="preserve"> -капитальный ремонт и ремонт автомобильных дорог общего пользования  населенных пунктов</t>
  </si>
  <si>
    <t xml:space="preserve"> -капитальный ремонт и ремонт дворовых территорий многоквартирных домов, проездов 
к дворовым  территориям многоквартирных домов населенных пунктов</t>
  </si>
  <si>
    <t>Поступило на счет городского бюджета 
в 2017 году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</si>
  <si>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 ремонта в муниципальных общеобразовательных организациях в 2017 году</t>
  </si>
  <si>
    <t>Иные межбюджетные трансферты,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программ, на 2017 год</t>
  </si>
  <si>
    <t>Субсидии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2017 году</t>
  </si>
  <si>
    <t>Субсидии из бюджета Московской области бюджетам муниципальных образований Московской области на повышение заработной платы педагогических  работников муниципальных учреждений дополнительного образования в сферах образования, культуры, физической культуры и спорта на 2017 год</t>
  </si>
  <si>
    <t>Субсидии из бюджета Московской области бюджетам муниципальных образований Московской области для обеспечения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ведении ОМСУ муниципальных образований Московской области, доступом в сеть Интернет в соответствии с требованиями в соответствии с государственной программой Московской области "Эффективная власть" на 2017-2021 годы, на 2017 год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</si>
  <si>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2017 год -всего:</t>
  </si>
  <si>
    <t xml:space="preserve">Предоставление субсидии Лыткаринской городской организации Московской областной организации общероссийской общественной организации "Всероссийское общество инвалидов" </t>
  </si>
  <si>
    <t>Субсидии из бюджета Московской области бюджетам муниципальных образований Московской области на  проведение капитального ремонта в муниципальных дошкольных  образовательных организациях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</si>
  <si>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оплату труда и начисления на выплаты по оплате труда специалистов и руководителей МФЦ</t>
  </si>
  <si>
    <t>Остаток на счете городского бюджета на 01.01.2018</t>
  </si>
  <si>
    <t>Приложение 15
к отчету об исполнении бюджета города Лыткарино за 2017 год</t>
  </si>
  <si>
    <t>(руб.)</t>
  </si>
  <si>
    <t>ИНФОРМАЦИЯ О РАСХОДОВАНИИ СРЕДСТВ СУБВЕНЦИЙ, СУБСИДИЙ, ИНЫХ МЕЖБЮДЖЕТНЫХ ТРАНСФЕРТОВ, ПРЕДОСТАВЛЯЕМЫХ ИЗ БЮДЖЕТА МОСКОВСКОЙ ОБЛАСТИ БЮДЖЕТУ ГОРОДА ЛЫТКАРИНО  В 2017 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</si>
</sst>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0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6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0" fontId="21" fillId="0" borderId="0" xfId="0" applyFont="1" applyBorder="1"/>
    <xf numFmtId="0" fontId="24" fillId="0" borderId="0" xfId="0" applyFont="1"/>
    <xf numFmtId="0" fontId="24" fillId="0" borderId="0" xfId="0" applyFont="1" applyBorder="1"/>
    <xf numFmtId="0" fontId="27" fillId="0" borderId="0" xfId="0" applyFont="1"/>
    <xf numFmtId="0" fontId="27" fillId="0" borderId="0" xfId="0" applyFont="1" applyBorder="1"/>
    <xf numFmtId="0" fontId="27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35" fillId="0" borderId="0" xfId="0" applyFont="1" applyBorder="1"/>
    <xf numFmtId="0" fontId="25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3" fillId="0" borderId="0" xfId="0" applyFont="1" applyFill="1" applyBorder="1" applyAlignment="1">
      <alignment horizontal="right" vertical="center" wrapText="1"/>
    </xf>
    <xf numFmtId="0" fontId="35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40" fillId="0" borderId="3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0" fillId="0" borderId="18" xfId="0" applyBorder="1"/>
    <xf numFmtId="0" fontId="41" fillId="3" borderId="20" xfId="0" applyFont="1" applyFill="1" applyBorder="1" applyAlignment="1">
      <alignment horizontal="center"/>
    </xf>
    <xf numFmtId="166" fontId="49" fillId="0" borderId="1" xfId="0" applyNumberFormat="1" applyFont="1" applyBorder="1" applyAlignment="1">
      <alignment horizontal="center" vertical="center" wrapText="1"/>
    </xf>
    <xf numFmtId="166" fontId="49" fillId="0" borderId="9" xfId="0" applyNumberFormat="1" applyFont="1" applyBorder="1" applyAlignment="1">
      <alignment horizontal="center" vertical="center" wrapText="1"/>
    </xf>
    <xf numFmtId="166" fontId="48" fillId="0" borderId="2" xfId="0" applyNumberFormat="1" applyFont="1" applyBorder="1" applyAlignment="1">
      <alignment horizontal="center" vertical="center" wrapText="1"/>
    </xf>
    <xf numFmtId="166" fontId="49" fillId="0" borderId="13" xfId="0" applyNumberFormat="1" applyFont="1" applyFill="1" applyBorder="1" applyAlignment="1">
      <alignment horizontal="center" vertical="center" wrapText="1"/>
    </xf>
    <xf numFmtId="0" fontId="54" fillId="0" borderId="0" xfId="0" applyFont="1" applyBorder="1" applyAlignment="1"/>
    <xf numFmtId="0" fontId="55" fillId="0" borderId="0" xfId="0" applyFont="1" applyAlignment="1">
      <alignment horizontal="right" vertical="center"/>
    </xf>
    <xf numFmtId="0" fontId="55" fillId="0" borderId="0" xfId="0" applyFont="1" applyAlignment="1">
      <alignment vertical="center"/>
    </xf>
    <xf numFmtId="0" fontId="56" fillId="0" borderId="0" xfId="0" applyFont="1" applyBorder="1" applyAlignment="1">
      <alignment horizontal="left"/>
    </xf>
    <xf numFmtId="0" fontId="56" fillId="0" borderId="0" xfId="0" applyFont="1" applyBorder="1"/>
    <xf numFmtId="0" fontId="57" fillId="0" borderId="0" xfId="0" applyFont="1" applyAlignment="1"/>
    <xf numFmtId="0" fontId="41" fillId="0" borderId="0" xfId="0" applyNumberFormat="1" applyFont="1" applyFill="1" applyBorder="1" applyAlignment="1">
      <alignment horizontal="left" vertical="center" wrapText="1"/>
    </xf>
    <xf numFmtId="0" fontId="45" fillId="0" borderId="16" xfId="0" applyFont="1" applyFill="1" applyBorder="1" applyAlignment="1">
      <alignment horizontal="center"/>
    </xf>
    <xf numFmtId="0" fontId="45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1" fillId="0" borderId="10" xfId="0" applyFont="1" applyBorder="1"/>
    <xf numFmtId="0" fontId="22" fillId="0" borderId="0" xfId="0" applyFont="1" applyBorder="1" applyAlignment="1">
      <alignment horizontal="center" wrapText="1"/>
    </xf>
    <xf numFmtId="0" fontId="24" fillId="0" borderId="10" xfId="0" applyFont="1" applyBorder="1"/>
    <xf numFmtId="0" fontId="25" fillId="0" borderId="0" xfId="0" applyFont="1" applyBorder="1" applyAlignment="1">
      <alignment horizontal="center" wrapText="1"/>
    </xf>
    <xf numFmtId="0" fontId="0" fillId="0" borderId="10" xfId="0" applyBorder="1"/>
    <xf numFmtId="0" fontId="41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1" fillId="0" borderId="1" xfId="0" applyNumberFormat="1" applyFont="1" applyFill="1" applyBorder="1" applyAlignment="1">
      <alignment horizontal="center" vertical="center"/>
    </xf>
    <xf numFmtId="4" fontId="41" fillId="3" borderId="22" xfId="0" applyNumberFormat="1" applyFont="1" applyFill="1" applyBorder="1" applyAlignment="1">
      <alignment horizontal="center" vertical="center"/>
    </xf>
    <xf numFmtId="4" fontId="53" fillId="0" borderId="1" xfId="0" applyNumberFormat="1" applyFont="1" applyFill="1" applyBorder="1" applyAlignment="1">
      <alignment horizontal="center" vertical="center"/>
    </xf>
    <xf numFmtId="4" fontId="55" fillId="0" borderId="0" xfId="0" applyNumberFormat="1" applyFont="1" applyAlignment="1">
      <alignment horizontal="left" vertical="center"/>
    </xf>
    <xf numFmtId="0" fontId="51" fillId="0" borderId="20" xfId="0" applyFont="1" applyBorder="1"/>
    <xf numFmtId="4" fontId="43" fillId="0" borderId="4" xfId="0" applyNumberFormat="1" applyFont="1" applyFill="1" applyBorder="1" applyAlignment="1">
      <alignment horizontal="center" vertical="center"/>
    </xf>
    <xf numFmtId="4" fontId="41" fillId="0" borderId="14" xfId="0" applyNumberFormat="1" applyFont="1" applyFill="1" applyBorder="1" applyAlignment="1">
      <alignment horizontal="center" vertical="center"/>
    </xf>
    <xf numFmtId="4" fontId="52" fillId="0" borderId="7" xfId="0" applyNumberFormat="1" applyFont="1" applyFill="1" applyBorder="1" applyAlignment="1">
      <alignment horizontal="center" vertical="center"/>
    </xf>
    <xf numFmtId="0" fontId="51" fillId="0" borderId="0" xfId="0" applyFont="1" applyFill="1" applyBorder="1"/>
    <xf numFmtId="0" fontId="52" fillId="0" borderId="5" xfId="0" applyFont="1" applyFill="1" applyBorder="1" applyAlignment="1">
      <alignment horizontal="left" vertical="center"/>
    </xf>
    <xf numFmtId="0" fontId="51" fillId="0" borderId="6" xfId="0" applyFont="1" applyFill="1" applyBorder="1" applyAlignment="1">
      <alignment vertical="center"/>
    </xf>
    <xf numFmtId="0" fontId="51" fillId="0" borderId="29" xfId="0" applyFont="1" applyFill="1" applyBorder="1"/>
    <xf numFmtId="0" fontId="43" fillId="3" borderId="20" xfId="0" applyFont="1" applyFill="1" applyBorder="1"/>
    <xf numFmtId="0" fontId="24" fillId="4" borderId="10" xfId="0" applyFont="1" applyFill="1" applyBorder="1"/>
    <xf numFmtId="0" fontId="29" fillId="4" borderId="0" xfId="0" applyFont="1" applyFill="1" applyBorder="1" applyAlignment="1">
      <alignment horizontal="center" wrapText="1"/>
    </xf>
    <xf numFmtId="0" fontId="44" fillId="4" borderId="5" xfId="0" applyFont="1" applyFill="1" applyBorder="1" applyAlignment="1">
      <alignment horizontal="left" vertical="center" wrapText="1"/>
    </xf>
    <xf numFmtId="0" fontId="44" fillId="4" borderId="6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center"/>
    </xf>
    <xf numFmtId="0" fontId="24" fillId="4" borderId="0" xfId="0" applyFont="1" applyFill="1" applyBorder="1"/>
    <xf numFmtId="0" fontId="24" fillId="4" borderId="0" xfId="0" applyFont="1" applyFill="1"/>
    <xf numFmtId="0" fontId="44" fillId="4" borderId="10" xfId="0" applyFont="1" applyFill="1" applyBorder="1" applyAlignment="1">
      <alignment horizontal="left" vertical="center" wrapText="1"/>
    </xf>
    <xf numFmtId="0" fontId="44" fillId="4" borderId="0" xfId="0" applyFont="1" applyFill="1" applyBorder="1" applyAlignment="1">
      <alignment horizontal="left" vertical="center" wrapText="1"/>
    </xf>
    <xf numFmtId="0" fontId="46" fillId="4" borderId="0" xfId="0" applyFont="1" applyFill="1" applyBorder="1" applyAlignment="1">
      <alignment horizontal="left" vertical="center" wrapText="1"/>
    </xf>
    <xf numFmtId="0" fontId="50" fillId="4" borderId="5" xfId="0" applyFont="1" applyFill="1" applyBorder="1" applyAlignment="1">
      <alignment horizontal="left" vertical="center" wrapText="1"/>
    </xf>
    <xf numFmtId="0" fontId="46" fillId="4" borderId="6" xfId="0" applyFont="1" applyFill="1" applyBorder="1" applyAlignment="1">
      <alignment horizontal="left" vertical="center" wrapText="1"/>
    </xf>
    <xf numFmtId="0" fontId="42" fillId="4" borderId="0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center"/>
    </xf>
    <xf numFmtId="0" fontId="52" fillId="4" borderId="30" xfId="0" applyFont="1" applyFill="1" applyBorder="1" applyAlignment="1">
      <alignment horizontal="left" vertical="center" wrapText="1"/>
    </xf>
    <xf numFmtId="0" fontId="52" fillId="4" borderId="27" xfId="0" applyFont="1" applyFill="1" applyBorder="1" applyAlignment="1">
      <alignment horizontal="left" vertical="center" wrapText="1"/>
    </xf>
    <xf numFmtId="0" fontId="51" fillId="4" borderId="0" xfId="0" applyFont="1" applyFill="1" applyBorder="1"/>
    <xf numFmtId="0" fontId="53" fillId="0" borderId="9" xfId="0" applyFont="1" applyBorder="1" applyAlignment="1">
      <alignment horizontal="left" wrapText="1"/>
    </xf>
    <xf numFmtId="0" fontId="8" fillId="0" borderId="0" xfId="0" applyFont="1" applyBorder="1"/>
    <xf numFmtId="0" fontId="53" fillId="0" borderId="21" xfId="0" applyFont="1" applyBorder="1" applyAlignment="1">
      <alignment horizontal="left" wrapText="1"/>
    </xf>
    <xf numFmtId="0" fontId="51" fillId="0" borderId="3" xfId="0" applyFont="1" applyBorder="1"/>
    <xf numFmtId="0" fontId="53" fillId="3" borderId="9" xfId="0" applyFont="1" applyFill="1" applyBorder="1" applyAlignment="1">
      <alignment horizontal="left" wrapText="1"/>
    </xf>
    <xf numFmtId="0" fontId="51" fillId="3" borderId="3" xfId="0" applyFont="1" applyFill="1" applyBorder="1"/>
    <xf numFmtId="4" fontId="53" fillId="3" borderId="1" xfId="0" applyNumberFormat="1" applyFont="1" applyFill="1" applyBorder="1" applyAlignment="1">
      <alignment horizontal="center" vertical="center"/>
    </xf>
    <xf numFmtId="4" fontId="41" fillId="0" borderId="22" xfId="0" applyNumberFormat="1" applyFont="1" applyFill="1" applyBorder="1" applyAlignment="1">
      <alignment horizontal="center" vertical="center"/>
    </xf>
    <xf numFmtId="4" fontId="41" fillId="0" borderId="21" xfId="0" applyNumberFormat="1" applyFont="1" applyFill="1" applyBorder="1" applyAlignment="1">
      <alignment horizontal="center" vertical="center"/>
    </xf>
    <xf numFmtId="4" fontId="53" fillId="0" borderId="20" xfId="0" applyNumberFormat="1" applyFont="1" applyFill="1" applyBorder="1" applyAlignment="1">
      <alignment horizontal="center" vertical="center"/>
    </xf>
    <xf numFmtId="4" fontId="53" fillId="0" borderId="21" xfId="0" applyNumberFormat="1" applyFont="1" applyFill="1" applyBorder="1" applyAlignment="1">
      <alignment horizontal="center" vertical="center"/>
    </xf>
    <xf numFmtId="4" fontId="43" fillId="0" borderId="4" xfId="0" applyNumberFormat="1" applyFont="1" applyFill="1" applyBorder="1" applyAlignment="1">
      <alignment horizontal="center"/>
    </xf>
    <xf numFmtId="4" fontId="43" fillId="0" borderId="15" xfId="0" applyNumberFormat="1" applyFont="1" applyFill="1" applyBorder="1" applyAlignment="1">
      <alignment horizontal="center"/>
    </xf>
    <xf numFmtId="4" fontId="51" fillId="0" borderId="27" xfId="0" applyNumberFormat="1" applyFont="1" applyFill="1" applyBorder="1" applyAlignment="1">
      <alignment horizontal="center"/>
    </xf>
    <xf numFmtId="4" fontId="51" fillId="0" borderId="28" xfId="0" applyNumberFormat="1" applyFont="1" applyFill="1" applyBorder="1" applyAlignment="1">
      <alignment horizontal="center"/>
    </xf>
    <xf numFmtId="4" fontId="41" fillId="0" borderId="9" xfId="0" applyNumberFormat="1" applyFont="1" applyFill="1" applyBorder="1" applyAlignment="1">
      <alignment horizontal="center" vertical="center"/>
    </xf>
    <xf numFmtId="4" fontId="53" fillId="0" borderId="3" xfId="0" applyNumberFormat="1" applyFont="1" applyFill="1" applyBorder="1" applyAlignment="1">
      <alignment horizontal="center" vertical="center"/>
    </xf>
    <xf numFmtId="4" fontId="53" fillId="0" borderId="13" xfId="0" applyNumberFormat="1" applyFont="1" applyFill="1" applyBorder="1" applyAlignment="1">
      <alignment horizontal="center" vertical="center"/>
    </xf>
    <xf numFmtId="4" fontId="43" fillId="0" borderId="25" xfId="0" applyNumberFormat="1" applyFont="1" applyFill="1" applyBorder="1" applyAlignment="1">
      <alignment horizontal="center"/>
    </xf>
    <xf numFmtId="4" fontId="51" fillId="0" borderId="26" xfId="0" applyNumberFormat="1" applyFont="1" applyFill="1" applyBorder="1" applyAlignment="1">
      <alignment horizontal="center"/>
    </xf>
    <xf numFmtId="4" fontId="51" fillId="0" borderId="31" xfId="0" applyNumberFormat="1" applyFont="1" applyFill="1" applyBorder="1" applyAlignment="1">
      <alignment horizontal="center"/>
    </xf>
    <xf numFmtId="4" fontId="47" fillId="0" borderId="7" xfId="0" applyNumberFormat="1" applyFont="1" applyFill="1" applyBorder="1" applyAlignment="1">
      <alignment horizontal="center" vertical="center"/>
    </xf>
    <xf numFmtId="4" fontId="47" fillId="0" borderId="24" xfId="0" applyNumberFormat="1" applyFont="1" applyFill="1" applyBorder="1" applyAlignment="1">
      <alignment horizontal="center" vertical="center"/>
    </xf>
    <xf numFmtId="4" fontId="52" fillId="0" borderId="6" xfId="0" applyNumberFormat="1" applyFont="1" applyFill="1" applyBorder="1" applyAlignment="1">
      <alignment horizontal="center" vertical="center"/>
    </xf>
    <xf numFmtId="4" fontId="52" fillId="0" borderId="23" xfId="0" applyNumberFormat="1" applyFont="1" applyFill="1" applyBorder="1" applyAlignment="1">
      <alignment horizontal="center" vertical="center"/>
    </xf>
    <xf numFmtId="4" fontId="51" fillId="0" borderId="6" xfId="0" applyNumberFormat="1" applyFont="1" applyFill="1" applyBorder="1" applyAlignment="1">
      <alignment horizontal="center"/>
    </xf>
    <xf numFmtId="4" fontId="47" fillId="0" borderId="4" xfId="0" applyNumberFormat="1" applyFont="1" applyFill="1" applyBorder="1" applyAlignment="1">
      <alignment horizontal="center" vertical="center"/>
    </xf>
    <xf numFmtId="4" fontId="47" fillId="0" borderId="15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Border="1" applyAlignment="1">
      <alignment horizontal="center"/>
    </xf>
    <xf numFmtId="4" fontId="52" fillId="0" borderId="34" xfId="0" applyNumberFormat="1" applyFont="1" applyFill="1" applyBorder="1" applyAlignment="1">
      <alignment horizontal="center" vertical="center"/>
    </xf>
    <xf numFmtId="4" fontId="43" fillId="0" borderId="40" xfId="0" applyNumberFormat="1" applyFont="1" applyFill="1" applyBorder="1" applyAlignment="1">
      <alignment horizontal="center" vertical="center"/>
    </xf>
    <xf numFmtId="4" fontId="43" fillId="0" borderId="41" xfId="0" applyNumberFormat="1" applyFont="1" applyFill="1" applyBorder="1" applyAlignment="1">
      <alignment horizontal="center" vertical="center"/>
    </xf>
    <xf numFmtId="4" fontId="51" fillId="0" borderId="42" xfId="0" applyNumberFormat="1" applyFont="1" applyFill="1" applyBorder="1" applyAlignment="1">
      <alignment horizontal="center" vertical="center"/>
    </xf>
    <xf numFmtId="4" fontId="53" fillId="0" borderId="43" xfId="0" applyNumberFormat="1" applyFont="1" applyFill="1" applyBorder="1" applyAlignment="1">
      <alignment horizontal="center" vertical="center"/>
    </xf>
    <xf numFmtId="4" fontId="47" fillId="0" borderId="35" xfId="0" applyNumberFormat="1" applyFont="1" applyFill="1" applyBorder="1" applyAlignment="1">
      <alignment horizontal="center" vertical="center"/>
    </xf>
    <xf numFmtId="4" fontId="47" fillId="0" borderId="36" xfId="0" applyNumberFormat="1" applyFont="1" applyFill="1" applyBorder="1" applyAlignment="1">
      <alignment horizontal="center" vertical="center"/>
    </xf>
    <xf numFmtId="4" fontId="52" fillId="0" borderId="37" xfId="0" applyNumberFormat="1" applyFont="1" applyFill="1" applyBorder="1" applyAlignment="1">
      <alignment horizontal="center" vertical="center"/>
    </xf>
    <xf numFmtId="4" fontId="52" fillId="0" borderId="38" xfId="0" applyNumberFormat="1" applyFont="1" applyFill="1" applyBorder="1" applyAlignment="1">
      <alignment horizontal="center" vertical="center"/>
    </xf>
    <xf numFmtId="4" fontId="43" fillId="0" borderId="14" xfId="0" applyNumberFormat="1" applyFont="1" applyFill="1" applyBorder="1" applyAlignment="1">
      <alignment horizontal="center" vertical="center"/>
    </xf>
    <xf numFmtId="4" fontId="43" fillId="0" borderId="25" xfId="0" applyNumberFormat="1" applyFont="1" applyFill="1" applyBorder="1" applyAlignment="1">
      <alignment horizontal="center" vertical="center"/>
    </xf>
    <xf numFmtId="4" fontId="51" fillId="0" borderId="26" xfId="0" applyNumberFormat="1" applyFont="1" applyFill="1" applyBorder="1" applyAlignment="1">
      <alignment horizontal="center" vertical="center"/>
    </xf>
    <xf numFmtId="4" fontId="51" fillId="0" borderId="31" xfId="0" applyNumberFormat="1" applyFont="1" applyFill="1" applyBorder="1" applyAlignment="1">
      <alignment horizontal="center" vertical="center"/>
    </xf>
    <xf numFmtId="4" fontId="43" fillId="0" borderId="15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Border="1" applyAlignment="1">
      <alignment horizontal="center" vertical="center"/>
    </xf>
    <xf numFmtId="4" fontId="51" fillId="0" borderId="34" xfId="0" applyNumberFormat="1" applyFont="1" applyFill="1" applyBorder="1" applyAlignment="1">
      <alignment horizontal="center" vertical="center"/>
    </xf>
    <xf numFmtId="4" fontId="41" fillId="0" borderId="40" xfId="0" applyNumberFormat="1" applyFont="1" applyFill="1" applyBorder="1" applyAlignment="1">
      <alignment horizontal="center" vertical="center"/>
    </xf>
    <xf numFmtId="4" fontId="51" fillId="0" borderId="43" xfId="0" applyNumberFormat="1" applyFont="1" applyFill="1" applyBorder="1" applyAlignment="1">
      <alignment horizontal="center" vertical="center"/>
    </xf>
    <xf numFmtId="4" fontId="41" fillId="0" borderId="7" xfId="0" applyNumberFormat="1" applyFont="1" applyFill="1" applyBorder="1" applyAlignment="1">
      <alignment horizontal="center" vertical="center"/>
    </xf>
    <xf numFmtId="4" fontId="43" fillId="0" borderId="24" xfId="0" applyNumberFormat="1" applyFont="1" applyFill="1" applyBorder="1" applyAlignment="1">
      <alignment horizontal="center" vertical="center"/>
    </xf>
    <xf numFmtId="4" fontId="51" fillId="0" borderId="6" xfId="0" applyNumberFormat="1" applyFont="1" applyFill="1" applyBorder="1" applyAlignment="1">
      <alignment horizontal="center" vertical="center"/>
    </xf>
    <xf numFmtId="4" fontId="51" fillId="0" borderId="23" xfId="0" applyNumberFormat="1" applyFont="1" applyFill="1" applyBorder="1" applyAlignment="1">
      <alignment horizontal="center" vertical="center"/>
    </xf>
    <xf numFmtId="4" fontId="47" fillId="0" borderId="7" xfId="0" applyNumberFormat="1" applyFont="1" applyFill="1" applyBorder="1" applyAlignment="1">
      <alignment horizontal="center" vertical="center" wrapText="1"/>
    </xf>
    <xf numFmtId="4" fontId="53" fillId="0" borderId="9" xfId="0" applyNumberFormat="1" applyFont="1" applyFill="1" applyBorder="1" applyAlignment="1">
      <alignment horizontal="center" vertical="center"/>
    </xf>
    <xf numFmtId="0" fontId="52" fillId="4" borderId="27" xfId="0" applyFont="1" applyFill="1" applyBorder="1" applyAlignment="1">
      <alignment horizontal="left" vertical="center" wrapText="1"/>
    </xf>
    <xf numFmtId="0" fontId="52" fillId="0" borderId="30" xfId="0" applyFont="1" applyFill="1" applyBorder="1" applyAlignment="1">
      <alignment horizontal="left" vertical="center"/>
    </xf>
    <xf numFmtId="0" fontId="51" fillId="0" borderId="27" xfId="0" applyFont="1" applyFill="1" applyBorder="1" applyAlignment="1">
      <alignment vertical="center"/>
    </xf>
    <xf numFmtId="4" fontId="47" fillId="0" borderId="8" xfId="0" applyNumberFormat="1" applyFont="1" applyFill="1" applyBorder="1" applyAlignment="1">
      <alignment horizontal="center" vertical="center"/>
    </xf>
    <xf numFmtId="4" fontId="47" fillId="0" borderId="48" xfId="0" applyNumberFormat="1" applyFont="1" applyFill="1" applyBorder="1" applyAlignment="1">
      <alignment horizontal="center" vertical="center"/>
    </xf>
    <xf numFmtId="4" fontId="52" fillId="0" borderId="27" xfId="0" applyNumberFormat="1" applyFont="1" applyFill="1" applyBorder="1" applyAlignment="1">
      <alignment horizontal="center" vertical="center"/>
    </xf>
    <xf numFmtId="4" fontId="52" fillId="0" borderId="28" xfId="0" applyNumberFormat="1" applyFont="1" applyFill="1" applyBorder="1" applyAlignment="1">
      <alignment horizontal="center" vertical="center"/>
    </xf>
    <xf numFmtId="0" fontId="51" fillId="0" borderId="3" xfId="0" applyFont="1" applyFill="1" applyBorder="1"/>
    <xf numFmtId="4" fontId="47" fillId="0" borderId="22" xfId="0" applyNumberFormat="1" applyFont="1" applyFill="1" applyBorder="1" applyAlignment="1">
      <alignment horizontal="center" vertical="center"/>
    </xf>
    <xf numFmtId="4" fontId="47" fillId="0" borderId="21" xfId="0" applyNumberFormat="1" applyFont="1" applyFill="1" applyBorder="1" applyAlignment="1">
      <alignment horizontal="center" vertical="center"/>
    </xf>
    <xf numFmtId="4" fontId="52" fillId="0" borderId="20" xfId="0" applyNumberFormat="1" applyFont="1" applyFill="1" applyBorder="1" applyAlignment="1">
      <alignment horizontal="center" vertical="center"/>
    </xf>
    <xf numFmtId="4" fontId="52" fillId="0" borderId="21" xfId="0" applyNumberFormat="1" applyFont="1" applyFill="1" applyBorder="1" applyAlignment="1">
      <alignment horizontal="center" vertical="center"/>
    </xf>
    <xf numFmtId="0" fontId="53" fillId="0" borderId="21" xfId="0" applyFont="1" applyBorder="1" applyAlignment="1">
      <alignment horizontal="left" wrapText="1"/>
    </xf>
    <xf numFmtId="0" fontId="53" fillId="0" borderId="21" xfId="0" applyFont="1" applyBorder="1" applyAlignment="1">
      <alignment horizontal="left" wrapText="1"/>
    </xf>
    <xf numFmtId="0" fontId="53" fillId="0" borderId="21" xfId="0" applyFont="1" applyBorder="1" applyAlignment="1">
      <alignment horizontal="left" wrapText="1"/>
    </xf>
    <xf numFmtId="0" fontId="24" fillId="0" borderId="10" xfId="0" applyFont="1" applyFill="1" applyBorder="1"/>
    <xf numFmtId="0" fontId="25" fillId="0" borderId="0" xfId="0" applyFont="1" applyFill="1" applyBorder="1" applyAlignment="1">
      <alignment horizontal="center" wrapText="1"/>
    </xf>
    <xf numFmtId="0" fontId="24" fillId="0" borderId="0" xfId="0" applyFont="1" applyFill="1" applyBorder="1"/>
    <xf numFmtId="0" fontId="24" fillId="0" borderId="0" xfId="0" applyFont="1" applyFill="1"/>
    <xf numFmtId="0" fontId="24" fillId="0" borderId="0" xfId="0" applyFont="1" applyFill="1" applyBorder="1" applyAlignment="1">
      <alignment vertical="center"/>
    </xf>
    <xf numFmtId="0" fontId="53" fillId="0" borderId="9" xfId="0" applyFont="1" applyFill="1" applyBorder="1" applyAlignment="1">
      <alignment horizontal="left" wrapText="1"/>
    </xf>
    <xf numFmtId="4" fontId="53" fillId="0" borderId="46" xfId="0" applyNumberFormat="1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/>
    </xf>
    <xf numFmtId="0" fontId="52" fillId="0" borderId="30" xfId="0" applyFont="1" applyFill="1" applyBorder="1" applyAlignment="1">
      <alignment horizontal="left" vertical="center" wrapText="1"/>
    </xf>
    <xf numFmtId="0" fontId="52" fillId="0" borderId="51" xfId="0" applyFont="1" applyFill="1" applyBorder="1" applyAlignment="1">
      <alignment horizontal="left" vertical="center" wrapText="1"/>
    </xf>
    <xf numFmtId="0" fontId="51" fillId="0" borderId="6" xfId="0" applyFont="1" applyFill="1" applyBorder="1"/>
    <xf numFmtId="4" fontId="52" fillId="0" borderId="50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53" fillId="0" borderId="21" xfId="0" applyFont="1" applyBorder="1" applyAlignment="1">
      <alignment horizontal="left" wrapText="1"/>
    </xf>
    <xf numFmtId="0" fontId="53" fillId="0" borderId="21" xfId="0" applyFont="1" applyFill="1" applyBorder="1" applyAlignment="1">
      <alignment horizontal="left" vertical="center" wrapText="1"/>
    </xf>
    <xf numFmtId="0" fontId="53" fillId="0" borderId="21" xfId="0" applyFont="1" applyFill="1" applyBorder="1" applyAlignment="1">
      <alignment horizontal="left" wrapText="1"/>
    </xf>
    <xf numFmtId="164" fontId="0" fillId="5" borderId="0" xfId="0" applyNumberFormat="1" applyFill="1"/>
    <xf numFmtId="164" fontId="25" fillId="5" borderId="0" xfId="0" applyNumberFormat="1" applyFont="1" applyFill="1" applyBorder="1" applyAlignment="1">
      <alignment horizontal="center" vertical="center"/>
    </xf>
    <xf numFmtId="164" fontId="30" fillId="5" borderId="0" xfId="0" applyNumberFormat="1" applyFont="1" applyFill="1" applyBorder="1" applyAlignment="1">
      <alignment horizontal="center" vertical="center"/>
    </xf>
    <xf numFmtId="165" fontId="25" fillId="5" borderId="0" xfId="0" applyNumberFormat="1" applyFont="1" applyFill="1" applyBorder="1" applyAlignment="1">
      <alignment horizontal="center" vertical="center"/>
    </xf>
    <xf numFmtId="164" fontId="33" fillId="5" borderId="0" xfId="0" applyNumberFormat="1" applyFont="1" applyFill="1" applyBorder="1" applyAlignment="1">
      <alignment horizontal="center" vertical="center"/>
    </xf>
    <xf numFmtId="164" fontId="0" fillId="5" borderId="0" xfId="0" applyNumberFormat="1" applyFill="1" applyBorder="1"/>
    <xf numFmtId="164" fontId="36" fillId="5" borderId="0" xfId="0" applyNumberFormat="1" applyFont="1" applyFill="1" applyBorder="1" applyAlignment="1">
      <alignment horizontal="center" vertical="center"/>
    </xf>
    <xf numFmtId="164" fontId="28" fillId="5" borderId="0" xfId="0" applyNumberFormat="1" applyFont="1" applyFill="1" applyBorder="1" applyAlignment="1">
      <alignment horizontal="center" vertical="center"/>
    </xf>
    <xf numFmtId="165" fontId="28" fillId="5" borderId="0" xfId="0" applyNumberFormat="1" applyFont="1" applyFill="1" applyBorder="1" applyAlignment="1">
      <alignment horizontal="center" vertical="center"/>
    </xf>
    <xf numFmtId="164" fontId="0" fillId="5" borderId="0" xfId="0" applyNumberFormat="1" applyFont="1" applyFill="1" applyBorder="1"/>
    <xf numFmtId="164" fontId="11" fillId="5" borderId="0" xfId="0" applyNumberFormat="1" applyFont="1" applyFill="1" applyBorder="1" applyAlignment="1">
      <alignment horizontal="center" vertical="center"/>
    </xf>
    <xf numFmtId="164" fontId="7" fillId="5" borderId="0" xfId="0" applyNumberFormat="1" applyFont="1" applyFill="1" applyBorder="1" applyAlignment="1">
      <alignment horizontal="center" vertical="center"/>
    </xf>
    <xf numFmtId="164" fontId="0" fillId="5" borderId="0" xfId="0" applyNumberFormat="1" applyFont="1" applyFill="1" applyBorder="1" applyAlignment="1"/>
    <xf numFmtId="164" fontId="15" fillId="5" borderId="0" xfId="0" applyNumberFormat="1" applyFont="1" applyFill="1" applyBorder="1" applyAlignment="1">
      <alignment horizontal="center" vertical="center"/>
    </xf>
    <xf numFmtId="164" fontId="10" fillId="5" borderId="0" xfId="0" applyNumberFormat="1" applyFont="1" applyFill="1" applyBorder="1" applyAlignment="1">
      <alignment horizontal="center" vertical="center"/>
    </xf>
    <xf numFmtId="164" fontId="20" fillId="5" borderId="0" xfId="0" applyNumberFormat="1" applyFont="1" applyFill="1" applyBorder="1" applyAlignment="1">
      <alignment horizontal="center" vertical="center"/>
    </xf>
    <xf numFmtId="164" fontId="13" fillId="5" borderId="0" xfId="0" applyNumberFormat="1" applyFont="1" applyFill="1"/>
    <xf numFmtId="164" fontId="0" fillId="0" borderId="0" xfId="0" applyNumberFormat="1" applyFill="1" applyAlignment="1">
      <alignment horizontal="center" vertical="center"/>
    </xf>
    <xf numFmtId="0" fontId="54" fillId="0" borderId="0" xfId="0" applyFont="1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0" fontId="8" fillId="0" borderId="0" xfId="0" applyFont="1" applyFill="1" applyBorder="1"/>
    <xf numFmtId="164" fontId="25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/>
    </xf>
    <xf numFmtId="0" fontId="58" fillId="0" borderId="0" xfId="0" applyFont="1" applyFill="1" applyBorder="1"/>
    <xf numFmtId="164" fontId="0" fillId="0" borderId="0" xfId="0" applyNumberFormat="1" applyFill="1"/>
    <xf numFmtId="0" fontId="57" fillId="0" borderId="0" xfId="0" applyFont="1" applyFill="1" applyAlignment="1"/>
    <xf numFmtId="0" fontId="53" fillId="0" borderId="21" xfId="0" applyFont="1" applyBorder="1" applyAlignment="1">
      <alignment horizontal="left" wrapText="1"/>
    </xf>
    <xf numFmtId="166" fontId="49" fillId="3" borderId="1" xfId="0" applyNumberFormat="1" applyFont="1" applyFill="1" applyBorder="1" applyAlignment="1">
      <alignment horizontal="center" vertical="center" wrapText="1"/>
    </xf>
    <xf numFmtId="4" fontId="43" fillId="3" borderId="4" xfId="0" applyNumberFormat="1" applyFont="1" applyFill="1" applyBorder="1" applyAlignment="1">
      <alignment horizontal="center" vertical="center"/>
    </xf>
    <xf numFmtId="4" fontId="41" fillId="3" borderId="1" xfId="0" applyNumberFormat="1" applyFont="1" applyFill="1" applyBorder="1" applyAlignment="1">
      <alignment horizontal="center" vertical="center"/>
    </xf>
    <xf numFmtId="4" fontId="41" fillId="3" borderId="14" xfId="0" applyNumberFormat="1" applyFont="1" applyFill="1" applyBorder="1" applyAlignment="1">
      <alignment horizontal="center" vertical="center"/>
    </xf>
    <xf numFmtId="4" fontId="47" fillId="3" borderId="7" xfId="0" applyNumberFormat="1" applyFont="1" applyFill="1" applyBorder="1" applyAlignment="1">
      <alignment horizontal="center" vertical="center"/>
    </xf>
    <xf numFmtId="4" fontId="47" fillId="3" borderId="4" xfId="0" applyNumberFormat="1" applyFont="1" applyFill="1" applyBorder="1" applyAlignment="1">
      <alignment horizontal="center" vertical="center"/>
    </xf>
    <xf numFmtId="4" fontId="53" fillId="3" borderId="22" xfId="0" applyNumberFormat="1" applyFont="1" applyFill="1" applyBorder="1" applyAlignment="1">
      <alignment horizontal="center" vertical="center"/>
    </xf>
    <xf numFmtId="4" fontId="53" fillId="3" borderId="40" xfId="0" applyNumberFormat="1" applyFont="1" applyFill="1" applyBorder="1" applyAlignment="1">
      <alignment horizontal="center" vertical="center"/>
    </xf>
    <xf numFmtId="4" fontId="51" fillId="3" borderId="7" xfId="0" applyNumberFormat="1" applyFont="1" applyFill="1" applyBorder="1" applyAlignment="1">
      <alignment horizontal="center" vertical="center"/>
    </xf>
    <xf numFmtId="4" fontId="52" fillId="3" borderId="7" xfId="0" applyNumberFormat="1" applyFont="1" applyFill="1" applyBorder="1" applyAlignment="1">
      <alignment horizontal="center" vertical="center"/>
    </xf>
    <xf numFmtId="4" fontId="52" fillId="3" borderId="8" xfId="0" applyNumberFormat="1" applyFont="1" applyFill="1" applyBorder="1" applyAlignment="1">
      <alignment horizontal="center" vertical="center"/>
    </xf>
    <xf numFmtId="4" fontId="51" fillId="3" borderId="14" xfId="0" applyNumberFormat="1" applyFont="1" applyFill="1" applyBorder="1" applyAlignment="1">
      <alignment horizontal="center" vertical="center"/>
    </xf>
    <xf numFmtId="4" fontId="52" fillId="3" borderId="4" xfId="0" applyNumberFormat="1" applyFont="1" applyFill="1" applyBorder="1" applyAlignment="1">
      <alignment horizontal="center" vertical="center"/>
    </xf>
    <xf numFmtId="4" fontId="52" fillId="3" borderId="22" xfId="0" applyNumberFormat="1" applyFont="1" applyFill="1" applyBorder="1" applyAlignment="1">
      <alignment horizontal="center" vertical="center"/>
    </xf>
    <xf numFmtId="0" fontId="59" fillId="0" borderId="0" xfId="0" applyFont="1" applyBorder="1" applyAlignment="1" applyProtection="1">
      <alignment horizontal="center" vertical="center" wrapText="1"/>
    </xf>
    <xf numFmtId="0" fontId="59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53" fillId="0" borderId="2" xfId="0" applyFont="1" applyFill="1" applyBorder="1" applyAlignment="1">
      <alignment horizontal="left" vertical="center" wrapText="1"/>
    </xf>
    <xf numFmtId="0" fontId="53" fillId="0" borderId="3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right" vertical="center" wrapText="1"/>
    </xf>
    <xf numFmtId="0" fontId="52" fillId="0" borderId="3" xfId="0" applyFont="1" applyFill="1" applyBorder="1" applyAlignment="1">
      <alignment horizontal="right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53" fillId="0" borderId="9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0" fontId="41" fillId="3" borderId="3" xfId="0" applyFont="1" applyFill="1" applyBorder="1" applyAlignment="1">
      <alignment horizontal="center" vertical="center" wrapText="1"/>
    </xf>
    <xf numFmtId="0" fontId="41" fillId="3" borderId="9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58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59" fillId="0" borderId="0" xfId="0" applyFont="1" applyBorder="1" applyAlignment="1" applyProtection="1">
      <alignment horizontal="center" vertical="center" wrapText="1"/>
    </xf>
    <xf numFmtId="0" fontId="52" fillId="4" borderId="6" xfId="0" applyFont="1" applyFill="1" applyBorder="1" applyAlignment="1">
      <alignment horizontal="left" vertical="center"/>
    </xf>
    <xf numFmtId="0" fontId="51" fillId="4" borderId="6" xfId="0" applyFont="1" applyFill="1" applyBorder="1" applyAlignment="1">
      <alignment horizontal="left" vertical="center"/>
    </xf>
    <xf numFmtId="0" fontId="51" fillId="4" borderId="45" xfId="0" applyFont="1" applyFill="1" applyBorder="1" applyAlignment="1">
      <alignment horizontal="left" vertical="center"/>
    </xf>
    <xf numFmtId="0" fontId="51" fillId="0" borderId="3" xfId="0" applyFont="1" applyFill="1" applyBorder="1" applyAlignment="1">
      <alignment vertical="center"/>
    </xf>
    <xf numFmtId="0" fontId="51" fillId="0" borderId="9" xfId="0" applyFont="1" applyFill="1" applyBorder="1" applyAlignment="1">
      <alignment vertical="center"/>
    </xf>
    <xf numFmtId="0" fontId="46" fillId="4" borderId="6" xfId="0" applyFont="1" applyFill="1" applyBorder="1" applyAlignment="1">
      <alignment horizontal="left" vertical="center" wrapText="1"/>
    </xf>
    <xf numFmtId="0" fontId="44" fillId="4" borderId="6" xfId="0" applyFont="1" applyFill="1" applyBorder="1" applyAlignment="1">
      <alignment horizontal="left" vertical="center" wrapText="1"/>
    </xf>
    <xf numFmtId="0" fontId="52" fillId="0" borderId="49" xfId="0" applyFont="1" applyFill="1" applyBorder="1" applyAlignment="1">
      <alignment horizontal="center" vertical="center"/>
    </xf>
    <xf numFmtId="0" fontId="51" fillId="0" borderId="26" xfId="0" applyFont="1" applyFill="1" applyBorder="1" applyAlignment="1">
      <alignment horizontal="center" vertical="center"/>
    </xf>
    <xf numFmtId="0" fontId="51" fillId="0" borderId="25" xfId="0" applyFont="1" applyFill="1" applyBorder="1" applyAlignment="1">
      <alignment horizontal="center" vertical="center"/>
    </xf>
    <xf numFmtId="0" fontId="46" fillId="4" borderId="0" xfId="0" applyFont="1" applyFill="1" applyBorder="1" applyAlignment="1">
      <alignment horizontal="left" vertical="center" wrapText="1"/>
    </xf>
    <xf numFmtId="0" fontId="44" fillId="4" borderId="0" xfId="0" applyFont="1" applyFill="1" applyBorder="1" applyAlignment="1">
      <alignment horizontal="left" vertical="center" wrapText="1"/>
    </xf>
    <xf numFmtId="0" fontId="41" fillId="0" borderId="11" xfId="0" applyFont="1" applyFill="1" applyBorder="1" applyAlignment="1">
      <alignment horizontal="left" vertical="center" wrapText="1"/>
    </xf>
    <xf numFmtId="0" fontId="41" fillId="0" borderId="12" xfId="0" applyFont="1" applyFill="1" applyBorder="1" applyAlignment="1">
      <alignment vertical="center"/>
    </xf>
    <xf numFmtId="0" fontId="53" fillId="0" borderId="44" xfId="0" applyFont="1" applyFill="1" applyBorder="1" applyAlignment="1">
      <alignment horizontal="left" vertical="center" wrapText="1"/>
    </xf>
    <xf numFmtId="0" fontId="51" fillId="0" borderId="42" xfId="0" applyFont="1" applyFill="1" applyBorder="1" applyAlignment="1">
      <alignment vertical="center"/>
    </xf>
    <xf numFmtId="0" fontId="51" fillId="0" borderId="41" xfId="0" applyFont="1" applyFill="1" applyBorder="1" applyAlignment="1">
      <alignment vertical="center"/>
    </xf>
    <xf numFmtId="0" fontId="53" fillId="0" borderId="19" xfId="0" applyFont="1" applyFill="1" applyBorder="1" applyAlignment="1">
      <alignment horizontal="left" vertical="center" wrapText="1"/>
    </xf>
    <xf numFmtId="0" fontId="51" fillId="0" borderId="20" xfId="0" applyFont="1" applyFill="1" applyBorder="1" applyAlignment="1">
      <alignment vertical="center"/>
    </xf>
    <xf numFmtId="0" fontId="51" fillId="0" borderId="21" xfId="0" applyFont="1" applyFill="1" applyBorder="1" applyAlignment="1">
      <alignment vertical="center"/>
    </xf>
    <xf numFmtId="0" fontId="38" fillId="3" borderId="19" xfId="0" applyFont="1" applyFill="1" applyBorder="1" applyAlignment="1" applyProtection="1">
      <alignment horizontal="center" vertical="center" wrapText="1"/>
    </xf>
    <xf numFmtId="0" fontId="39" fillId="3" borderId="20" xfId="0" applyFont="1" applyFill="1" applyBorder="1"/>
    <xf numFmtId="0" fontId="39" fillId="3" borderId="21" xfId="0" applyFont="1" applyFill="1" applyBorder="1"/>
    <xf numFmtId="0" fontId="38" fillId="0" borderId="2" xfId="0" applyFont="1" applyBorder="1" applyAlignment="1" applyProtection="1">
      <alignment horizontal="center" vertical="center" wrapText="1"/>
    </xf>
    <xf numFmtId="0" fontId="39" fillId="0" borderId="3" xfId="0" applyFont="1" applyBorder="1" applyAlignment="1"/>
    <xf numFmtId="0" fontId="39" fillId="0" borderId="9" xfId="0" applyFont="1" applyBorder="1" applyAlignment="1"/>
    <xf numFmtId="0" fontId="46" fillId="4" borderId="0" xfId="0" applyFont="1" applyFill="1" applyBorder="1" applyAlignment="1">
      <alignment horizontal="center" vertical="center" wrapText="1"/>
    </xf>
    <xf numFmtId="0" fontId="44" fillId="4" borderId="0" xfId="0" applyFont="1" applyFill="1" applyBorder="1" applyAlignment="1">
      <alignment vertical="center" wrapText="1"/>
    </xf>
    <xf numFmtId="0" fontId="52" fillId="0" borderId="5" xfId="0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horizontal="center" vertical="center"/>
    </xf>
    <xf numFmtId="0" fontId="51" fillId="0" borderId="24" xfId="0" applyFont="1" applyFill="1" applyBorder="1" applyAlignment="1">
      <alignment horizontal="center" vertical="center"/>
    </xf>
    <xf numFmtId="0" fontId="46" fillId="4" borderId="20" xfId="0" applyFont="1" applyFill="1" applyBorder="1" applyAlignment="1">
      <alignment horizontal="left" vertical="center" wrapText="1"/>
    </xf>
    <xf numFmtId="0" fontId="52" fillId="0" borderId="6" xfId="0" applyFont="1" applyFill="1" applyBorder="1" applyAlignment="1">
      <alignment vertical="center"/>
    </xf>
    <xf numFmtId="0" fontId="52" fillId="0" borderId="6" xfId="0" applyFont="1" applyBorder="1" applyAlignment="1">
      <alignment vertical="center"/>
    </xf>
    <xf numFmtId="0" fontId="52" fillId="0" borderId="24" xfId="0" applyFont="1" applyBorder="1" applyAlignment="1">
      <alignment vertical="center"/>
    </xf>
    <xf numFmtId="0" fontId="52" fillId="0" borderId="27" xfId="0" applyFont="1" applyFill="1" applyBorder="1" applyAlignment="1">
      <alignment vertical="center" wrapText="1"/>
    </xf>
    <xf numFmtId="0" fontId="52" fillId="0" borderId="27" xfId="0" applyFont="1" applyBorder="1" applyAlignment="1">
      <alignment vertical="center"/>
    </xf>
    <xf numFmtId="0" fontId="52" fillId="0" borderId="48" xfId="0" applyFont="1" applyBorder="1" applyAlignment="1">
      <alignment vertical="center"/>
    </xf>
    <xf numFmtId="0" fontId="52" fillId="0" borderId="6" xfId="0" applyFont="1" applyFill="1" applyBorder="1" applyAlignment="1">
      <alignment vertical="center" wrapText="1"/>
    </xf>
    <xf numFmtId="0" fontId="52" fillId="0" borderId="6" xfId="0" applyFont="1" applyBorder="1" applyAlignment="1">
      <alignment vertical="center" wrapText="1"/>
    </xf>
    <xf numFmtId="0" fontId="52" fillId="0" borderId="24" xfId="0" applyFont="1" applyBorder="1" applyAlignment="1">
      <alignment vertical="center" wrapText="1"/>
    </xf>
    <xf numFmtId="0" fontId="52" fillId="0" borderId="27" xfId="0" applyFont="1" applyBorder="1" applyAlignment="1">
      <alignment vertical="center" wrapText="1"/>
    </xf>
    <xf numFmtId="0" fontId="52" fillId="0" borderId="48" xfId="0" applyFont="1" applyBorder="1" applyAlignment="1">
      <alignment vertical="center" wrapText="1"/>
    </xf>
    <xf numFmtId="0" fontId="52" fillId="4" borderId="27" xfId="0" applyFont="1" applyFill="1" applyBorder="1" applyAlignment="1">
      <alignment horizontal="left" vertical="center"/>
    </xf>
    <xf numFmtId="0" fontId="52" fillId="4" borderId="47" xfId="0" applyFont="1" applyFill="1" applyBorder="1" applyAlignment="1">
      <alignment horizontal="left" vertical="center"/>
    </xf>
    <xf numFmtId="0" fontId="46" fillId="0" borderId="32" xfId="0" applyFont="1" applyFill="1" applyBorder="1" applyAlignment="1">
      <alignment horizontal="center" vertical="center"/>
    </xf>
    <xf numFmtId="0" fontId="44" fillId="0" borderId="33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/>
    </xf>
    <xf numFmtId="0" fontId="44" fillId="0" borderId="0" xfId="0" applyFont="1" applyBorder="1"/>
    <xf numFmtId="0" fontId="44" fillId="0" borderId="15" xfId="0" applyFont="1" applyBorder="1"/>
    <xf numFmtId="0" fontId="41" fillId="0" borderId="12" xfId="0" applyFont="1" applyFill="1" applyBorder="1" applyAlignment="1">
      <alignment horizontal="left" vertical="center" wrapText="1"/>
    </xf>
    <xf numFmtId="0" fontId="42" fillId="4" borderId="6" xfId="0" applyFont="1" applyFill="1" applyBorder="1" applyAlignment="1">
      <alignment horizontal="left" vertical="center" wrapText="1"/>
    </xf>
    <xf numFmtId="0" fontId="52" fillId="4" borderId="27" xfId="0" applyFont="1" applyFill="1" applyBorder="1" applyAlignment="1">
      <alignment horizontal="left" vertical="center" wrapText="1"/>
    </xf>
    <xf numFmtId="0" fontId="51" fillId="4" borderId="27" xfId="0" applyFont="1" applyFill="1" applyBorder="1" applyAlignment="1">
      <alignment vertical="center"/>
    </xf>
    <xf numFmtId="0" fontId="51" fillId="4" borderId="47" xfId="0" applyFont="1" applyFill="1" applyBorder="1" applyAlignment="1">
      <alignment vertical="center"/>
    </xf>
    <xf numFmtId="0" fontId="53" fillId="0" borderId="20" xfId="0" applyFont="1" applyBorder="1" applyAlignment="1">
      <alignment horizontal="left" wrapText="1"/>
    </xf>
    <xf numFmtId="0" fontId="53" fillId="0" borderId="21" xfId="0" applyFont="1" applyBorder="1" applyAlignment="1">
      <alignment horizontal="left" wrapText="1"/>
    </xf>
    <xf numFmtId="0" fontId="53" fillId="0" borderId="3" xfId="0" applyFont="1" applyBorder="1" applyAlignment="1">
      <alignment horizontal="left" vertical="center" wrapText="1"/>
    </xf>
    <xf numFmtId="0" fontId="53" fillId="0" borderId="9" xfId="0" applyFont="1" applyBorder="1" applyAlignment="1">
      <alignment horizontal="left" vertical="center" wrapText="1"/>
    </xf>
    <xf numFmtId="0" fontId="53" fillId="3" borderId="2" xfId="0" applyFont="1" applyFill="1" applyBorder="1" applyAlignment="1">
      <alignment horizontal="center" vertical="center" wrapText="1"/>
    </xf>
    <xf numFmtId="0" fontId="53" fillId="3" borderId="3" xfId="0" applyFont="1" applyFill="1" applyBorder="1" applyAlignment="1">
      <alignment horizontal="center" vertical="center" wrapText="1"/>
    </xf>
    <xf numFmtId="0" fontId="52" fillId="4" borderId="6" xfId="0" applyFont="1" applyFill="1" applyBorder="1" applyAlignment="1">
      <alignment horizontal="left" vertical="center" wrapText="1"/>
    </xf>
    <xf numFmtId="0" fontId="52" fillId="4" borderId="45" xfId="0" applyFont="1" applyFill="1" applyBorder="1" applyAlignment="1">
      <alignment horizontal="left" vertical="center" wrapText="1"/>
    </xf>
    <xf numFmtId="0" fontId="52" fillId="4" borderId="6" xfId="0" applyFont="1" applyFill="1" applyBorder="1" applyAlignment="1">
      <alignment horizontal="center" vertical="center"/>
    </xf>
    <xf numFmtId="0" fontId="52" fillId="4" borderId="45" xfId="0" applyFont="1" applyFill="1" applyBorder="1" applyAlignment="1">
      <alignment horizontal="center" vertical="center"/>
    </xf>
    <xf numFmtId="0" fontId="52" fillId="0" borderId="44" xfId="0" applyFont="1" applyFill="1" applyBorder="1" applyAlignment="1">
      <alignment horizontal="center" vertical="center"/>
    </xf>
    <xf numFmtId="0" fontId="51" fillId="0" borderId="42" xfId="0" applyFont="1" applyFill="1" applyBorder="1" applyAlignment="1">
      <alignment horizontal="center" vertical="center"/>
    </xf>
    <xf numFmtId="0" fontId="51" fillId="0" borderId="41" xfId="0" applyFont="1" applyFill="1" applyBorder="1" applyAlignment="1">
      <alignment horizontal="center" vertical="center"/>
    </xf>
    <xf numFmtId="0" fontId="52" fillId="0" borderId="10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vertical="center"/>
    </xf>
    <xf numFmtId="0" fontId="51" fillId="0" borderId="15" xfId="0" applyFont="1" applyFill="1" applyBorder="1" applyAlignment="1">
      <alignment vertical="center"/>
    </xf>
    <xf numFmtId="0" fontId="53" fillId="0" borderId="11" xfId="0" applyFont="1" applyFill="1" applyBorder="1" applyAlignment="1">
      <alignment horizontal="left" vertical="center" wrapText="1"/>
    </xf>
    <xf numFmtId="0" fontId="51" fillId="0" borderId="12" xfId="0" applyFont="1" applyFill="1" applyBorder="1" applyAlignment="1">
      <alignment vertical="center"/>
    </xf>
    <xf numFmtId="0" fontId="51" fillId="0" borderId="13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Fill="1" applyBorder="1" applyAlignment="1">
      <alignment horizontal="left" vertical="center" indent="10"/>
    </xf>
    <xf numFmtId="0" fontId="32" fillId="0" borderId="0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>
      <alignment vertical="center"/>
    </xf>
    <xf numFmtId="0" fontId="26" fillId="2" borderId="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2"/>
  <sheetViews>
    <sheetView tabSelected="1" view="pageBreakPreview" topLeftCell="C1" zoomScale="73" zoomScaleNormal="50" zoomScaleSheetLayoutView="73" workbookViewId="0">
      <selection activeCell="C2" sqref="C2:AJ2"/>
    </sheetView>
  </sheetViews>
  <sheetFormatPr defaultColWidth="9.88671875" defaultRowHeight="13.2" x14ac:dyDescent="0.2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7.33203125" customWidth="1"/>
    <col min="30" max="30" width="26.88671875" hidden="1" customWidth="1"/>
    <col min="31" max="31" width="0.6640625" hidden="1" customWidth="1"/>
    <col min="32" max="32" width="22.109375" style="176" customWidth="1"/>
    <col min="33" max="33" width="21.44140625" customWidth="1"/>
    <col min="34" max="34" width="21" customWidth="1"/>
    <col min="35" max="35" width="36.109375" hidden="1" customWidth="1"/>
    <col min="36" max="36" width="23.4414062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1:45" ht="68.400000000000006" customHeight="1" x14ac:dyDescent="0.25">
      <c r="AF1" s="201"/>
      <c r="AG1" s="331" t="s">
        <v>67</v>
      </c>
      <c r="AH1" s="332"/>
      <c r="AI1" s="332"/>
      <c r="AJ1" s="332"/>
    </row>
    <row r="2" spans="1:45" s="3" customFormat="1" ht="81" customHeight="1" x14ac:dyDescent="0.3">
      <c r="C2" s="254" t="s">
        <v>69</v>
      </c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"/>
      <c r="AL2" s="4"/>
      <c r="AM2" s="4"/>
      <c r="AN2" s="4"/>
      <c r="AO2" s="4"/>
      <c r="AP2" s="4"/>
      <c r="AQ2" s="4"/>
      <c r="AR2" s="4"/>
      <c r="AS2" s="4"/>
    </row>
    <row r="3" spans="1:45" s="3" customFormat="1" ht="21.6" customHeight="1" thickBot="1" x14ac:dyDescent="0.35"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9" t="s">
        <v>68</v>
      </c>
      <c r="AK3" s="2"/>
      <c r="AL3" s="4"/>
      <c r="AM3" s="4"/>
      <c r="AN3" s="4"/>
      <c r="AO3" s="4"/>
      <c r="AP3" s="4"/>
      <c r="AQ3" s="4"/>
      <c r="AR3" s="4"/>
      <c r="AS3" s="4"/>
    </row>
    <row r="4" spans="1:45" s="3" customFormat="1" ht="83.25" customHeight="1" thickBot="1" x14ac:dyDescent="0.4">
      <c r="A4" s="52"/>
      <c r="B4" s="53"/>
      <c r="C4" s="278" t="s">
        <v>14</v>
      </c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80"/>
      <c r="AE4" s="35"/>
      <c r="AF4" s="204" t="s">
        <v>18</v>
      </c>
      <c r="AG4" s="39" t="s">
        <v>56</v>
      </c>
      <c r="AH4" s="40" t="s">
        <v>16</v>
      </c>
      <c r="AI4" s="41" t="s">
        <v>17</v>
      </c>
      <c r="AJ4" s="42" t="s">
        <v>66</v>
      </c>
      <c r="AK4" s="2"/>
      <c r="AL4" s="34"/>
      <c r="AM4" s="34"/>
      <c r="AN4" s="34"/>
      <c r="AO4" s="34"/>
      <c r="AP4" s="4"/>
      <c r="AQ4" s="4"/>
      <c r="AR4" s="4"/>
      <c r="AS4" s="4"/>
    </row>
    <row r="5" spans="1:45" s="21" customFormat="1" ht="43.2" customHeight="1" thickBot="1" x14ac:dyDescent="0.4">
      <c r="A5" s="54"/>
      <c r="B5" s="55"/>
      <c r="C5" s="275" t="s">
        <v>40</v>
      </c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7"/>
      <c r="AE5" s="38"/>
      <c r="AF5" s="63">
        <f>AF7+AF8+AF17+AF18+AF19+AF20+AF21+AF22+AF26+AF32+AF40+AF41+AF42+AF43+AF44</f>
        <v>702023000</v>
      </c>
      <c r="AG5" s="63">
        <f t="shared" ref="AG5:AJ5" si="0">AG7+AG8+AG17+AG18+AG19+AG20+AG21+AG22+AG26+AG32+AG40+AG41+AG42+AG43+AG44</f>
        <v>684103597.65999997</v>
      </c>
      <c r="AH5" s="63">
        <f t="shared" si="0"/>
        <v>679300733.75000012</v>
      </c>
      <c r="AI5" s="63">
        <f t="shared" si="0"/>
        <v>0</v>
      </c>
      <c r="AJ5" s="63">
        <f t="shared" si="0"/>
        <v>4802863.91</v>
      </c>
      <c r="AK5" s="22"/>
      <c r="AL5" s="22"/>
      <c r="AM5" s="22"/>
      <c r="AN5" s="22"/>
      <c r="AO5" s="22"/>
    </row>
    <row r="6" spans="1:45" s="23" customFormat="1" ht="17.399999999999999" customHeight="1" thickBot="1" x14ac:dyDescent="0.4">
      <c r="A6" s="56"/>
      <c r="B6" s="57"/>
      <c r="C6" s="304" t="s">
        <v>0</v>
      </c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6"/>
      <c r="AE6" s="36"/>
      <c r="AF6" s="205"/>
      <c r="AG6" s="103"/>
      <c r="AH6" s="104"/>
      <c r="AI6" s="105"/>
      <c r="AJ6" s="106"/>
      <c r="AK6" s="24"/>
      <c r="AL6" s="24"/>
      <c r="AM6" s="24"/>
      <c r="AN6" s="24"/>
      <c r="AO6" s="24"/>
    </row>
    <row r="7" spans="1:45" s="23" customFormat="1" ht="72.75" customHeight="1" thickBot="1" x14ac:dyDescent="0.35">
      <c r="A7" s="56"/>
      <c r="B7" s="57"/>
      <c r="C7" s="267" t="s">
        <v>19</v>
      </c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51"/>
      <c r="AF7" s="206">
        <v>12751000</v>
      </c>
      <c r="AG7" s="62">
        <v>12048387.119999999</v>
      </c>
      <c r="AH7" s="107">
        <v>12048387.119999999</v>
      </c>
      <c r="AI7" s="108"/>
      <c r="AJ7" s="109">
        <f>AG7-AH7</f>
        <v>0</v>
      </c>
      <c r="AK7" s="24"/>
      <c r="AL7" s="24"/>
      <c r="AM7" s="24"/>
      <c r="AN7" s="24"/>
      <c r="AO7" s="2"/>
    </row>
    <row r="8" spans="1:45" s="163" customFormat="1" ht="151.5" customHeight="1" thickBot="1" x14ac:dyDescent="0.35">
      <c r="A8" s="160"/>
      <c r="B8" s="161"/>
      <c r="C8" s="267" t="s">
        <v>20</v>
      </c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51"/>
      <c r="AF8" s="206">
        <f>AF10+AF14+AF15+AF16</f>
        <v>328460000</v>
      </c>
      <c r="AG8" s="62">
        <f t="shared" ref="AG8:AJ8" si="1">AG10+AG14+AG15+AG16</f>
        <v>328037250</v>
      </c>
      <c r="AH8" s="62">
        <f t="shared" si="1"/>
        <v>327903284.47000003</v>
      </c>
      <c r="AI8" s="62">
        <f t="shared" si="1"/>
        <v>0</v>
      </c>
      <c r="AJ8" s="62">
        <f t="shared" si="1"/>
        <v>133965.5299999998</v>
      </c>
      <c r="AK8" s="162"/>
      <c r="AL8" s="162"/>
      <c r="AM8" s="162"/>
      <c r="AN8" s="162"/>
      <c r="AO8" s="162"/>
    </row>
    <row r="9" spans="1:45" s="23" customFormat="1" ht="18.600000000000001" customHeight="1" x14ac:dyDescent="0.35">
      <c r="A9" s="56"/>
      <c r="B9" s="57"/>
      <c r="C9" s="300" t="s">
        <v>1</v>
      </c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50"/>
      <c r="AF9" s="207"/>
      <c r="AG9" s="68"/>
      <c r="AH9" s="110"/>
      <c r="AI9" s="111"/>
      <c r="AJ9" s="112"/>
      <c r="AK9" s="24"/>
      <c r="AL9" s="24"/>
      <c r="AM9" s="24"/>
      <c r="AN9" s="24"/>
      <c r="AO9" s="24"/>
    </row>
    <row r="10" spans="1:45" s="81" customFormat="1" ht="28.2" customHeight="1" x14ac:dyDescent="0.3">
      <c r="A10" s="75"/>
      <c r="B10" s="76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260" t="s">
        <v>11</v>
      </c>
      <c r="AA10" s="260"/>
      <c r="AB10" s="260"/>
      <c r="AC10" s="260"/>
      <c r="AD10" s="260"/>
      <c r="AE10" s="79"/>
      <c r="AF10" s="208">
        <f>AF12+AF13</f>
        <v>313349000</v>
      </c>
      <c r="AG10" s="113">
        <f>AG12+AG13</f>
        <v>313349000</v>
      </c>
      <c r="AH10" s="113">
        <f t="shared" ref="AH10:AJ10" si="2">AH12+AH13</f>
        <v>313349000</v>
      </c>
      <c r="AI10" s="113">
        <f t="shared" si="2"/>
        <v>0</v>
      </c>
      <c r="AJ10" s="113">
        <f t="shared" si="2"/>
        <v>0</v>
      </c>
      <c r="AK10" s="80"/>
      <c r="AL10" s="80"/>
      <c r="AM10" s="80"/>
      <c r="AN10" s="80"/>
      <c r="AO10" s="80"/>
    </row>
    <row r="11" spans="1:45" s="81" customFormat="1" ht="13.95" customHeight="1" x14ac:dyDescent="0.3">
      <c r="A11" s="75"/>
      <c r="B11" s="76"/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4"/>
      <c r="AA11" s="281" t="s">
        <v>0</v>
      </c>
      <c r="AB11" s="282"/>
      <c r="AC11" s="282"/>
      <c r="AD11" s="282"/>
      <c r="AE11" s="79"/>
      <c r="AF11" s="208"/>
      <c r="AG11" s="113"/>
      <c r="AH11" s="114"/>
      <c r="AI11" s="115"/>
      <c r="AJ11" s="116"/>
      <c r="AK11" s="80"/>
      <c r="AL11" s="80"/>
      <c r="AM11" s="80"/>
      <c r="AN11" s="80"/>
      <c r="AO11" s="80"/>
    </row>
    <row r="12" spans="1:45" s="81" customFormat="1" ht="31.2" customHeight="1" x14ac:dyDescent="0.3">
      <c r="A12" s="75"/>
      <c r="B12" s="76"/>
      <c r="C12" s="85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86"/>
      <c r="AA12" s="260" t="s">
        <v>10</v>
      </c>
      <c r="AB12" s="261"/>
      <c r="AC12" s="261"/>
      <c r="AD12" s="261"/>
      <c r="AE12" s="79"/>
      <c r="AF12" s="208">
        <v>239643000</v>
      </c>
      <c r="AG12" s="113">
        <v>239643000</v>
      </c>
      <c r="AH12" s="114">
        <v>239643000</v>
      </c>
      <c r="AI12" s="115"/>
      <c r="AJ12" s="116">
        <f t="shared" ref="AJ12:AJ19" si="3">AG12-AH12</f>
        <v>0</v>
      </c>
      <c r="AK12" s="80"/>
      <c r="AL12" s="80"/>
      <c r="AM12" s="80"/>
      <c r="AN12" s="80"/>
      <c r="AO12" s="80"/>
    </row>
    <row r="13" spans="1:45" s="81" customFormat="1" ht="34.5" customHeight="1" x14ac:dyDescent="0.3">
      <c r="A13" s="75"/>
      <c r="B13" s="76"/>
      <c r="C13" s="77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86"/>
      <c r="AA13" s="260" t="s">
        <v>5</v>
      </c>
      <c r="AB13" s="261"/>
      <c r="AC13" s="261"/>
      <c r="AD13" s="261"/>
      <c r="AE13" s="79"/>
      <c r="AF13" s="208">
        <v>73706000</v>
      </c>
      <c r="AG13" s="113">
        <v>73706000</v>
      </c>
      <c r="AH13" s="114">
        <v>73706000</v>
      </c>
      <c r="AI13" s="115"/>
      <c r="AJ13" s="116">
        <f t="shared" si="3"/>
        <v>0</v>
      </c>
      <c r="AK13" s="80"/>
      <c r="AL13" s="80"/>
      <c r="AM13" s="80"/>
      <c r="AN13" s="80"/>
      <c r="AO13" s="80"/>
    </row>
    <row r="14" spans="1:45" s="81" customFormat="1" ht="23.4" customHeight="1" x14ac:dyDescent="0.3">
      <c r="A14" s="75"/>
      <c r="B14" s="76"/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265" t="s">
        <v>7</v>
      </c>
      <c r="AA14" s="266"/>
      <c r="AB14" s="266"/>
      <c r="AC14" s="266"/>
      <c r="AD14" s="266"/>
      <c r="AE14" s="79"/>
      <c r="AF14" s="208">
        <v>11566000</v>
      </c>
      <c r="AG14" s="113">
        <v>11566000</v>
      </c>
      <c r="AH14" s="114">
        <v>11566000</v>
      </c>
      <c r="AI14" s="115"/>
      <c r="AJ14" s="116">
        <f t="shared" si="3"/>
        <v>0</v>
      </c>
      <c r="AK14" s="80"/>
      <c r="AL14" s="80"/>
      <c r="AM14" s="80"/>
      <c r="AN14" s="80"/>
      <c r="AO14" s="80"/>
    </row>
    <row r="15" spans="1:45" s="81" customFormat="1" ht="66.599999999999994" customHeight="1" x14ac:dyDescent="0.35">
      <c r="A15" s="75"/>
      <c r="B15" s="76"/>
      <c r="C15" s="77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260" t="s">
        <v>12</v>
      </c>
      <c r="AA15" s="308"/>
      <c r="AB15" s="308"/>
      <c r="AC15" s="308"/>
      <c r="AD15" s="308"/>
      <c r="AE15" s="79"/>
      <c r="AF15" s="208">
        <v>55000</v>
      </c>
      <c r="AG15" s="113">
        <v>8250</v>
      </c>
      <c r="AH15" s="114">
        <v>8250</v>
      </c>
      <c r="AI15" s="117"/>
      <c r="AJ15" s="116">
        <f t="shared" si="3"/>
        <v>0</v>
      </c>
      <c r="AK15" s="80"/>
      <c r="AL15" s="80"/>
      <c r="AM15" s="80"/>
      <c r="AN15" s="80"/>
      <c r="AO15" s="80"/>
    </row>
    <row r="16" spans="1:45" s="81" customFormat="1" ht="24.75" customHeight="1" thickBot="1" x14ac:dyDescent="0.4">
      <c r="A16" s="75"/>
      <c r="B16" s="76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286" t="s">
        <v>21</v>
      </c>
      <c r="AA16" s="286"/>
      <c r="AB16" s="286"/>
      <c r="AC16" s="286"/>
      <c r="AD16" s="87"/>
      <c r="AE16" s="88"/>
      <c r="AF16" s="209">
        <v>3490000</v>
      </c>
      <c r="AG16" s="118">
        <v>3114000</v>
      </c>
      <c r="AH16" s="119">
        <v>2980034.47</v>
      </c>
      <c r="AI16" s="120"/>
      <c r="AJ16" s="121">
        <f t="shared" si="3"/>
        <v>133965.5299999998</v>
      </c>
      <c r="AK16" s="80"/>
      <c r="AL16" s="80"/>
      <c r="AM16" s="80"/>
      <c r="AN16" s="80"/>
      <c r="AO16" s="80"/>
    </row>
    <row r="17" spans="1:41" s="23" customFormat="1" ht="64.5" customHeight="1" thickBot="1" x14ac:dyDescent="0.35">
      <c r="A17" s="56"/>
      <c r="B17" s="57"/>
      <c r="C17" s="267" t="s">
        <v>22</v>
      </c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8"/>
      <c r="AE17" s="51"/>
      <c r="AF17" s="206">
        <v>2667000</v>
      </c>
      <c r="AG17" s="62">
        <v>2667000</v>
      </c>
      <c r="AH17" s="107">
        <v>2667000</v>
      </c>
      <c r="AI17" s="108"/>
      <c r="AJ17" s="109">
        <f t="shared" si="3"/>
        <v>0</v>
      </c>
      <c r="AK17" s="24"/>
      <c r="AL17" s="24"/>
      <c r="AM17" s="24"/>
      <c r="AN17" s="24"/>
      <c r="AO17" s="24"/>
    </row>
    <row r="18" spans="1:41" s="23" customFormat="1" ht="75" customHeight="1" thickBot="1" x14ac:dyDescent="0.35">
      <c r="A18" s="56"/>
      <c r="B18" s="24"/>
      <c r="C18" s="224" t="s">
        <v>23</v>
      </c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  <c r="AD18" s="259"/>
      <c r="AE18" s="167"/>
      <c r="AF18" s="98">
        <v>2091000</v>
      </c>
      <c r="AG18" s="62">
        <v>2091000</v>
      </c>
      <c r="AH18" s="107">
        <v>2091000</v>
      </c>
      <c r="AI18" s="108"/>
      <c r="AJ18" s="109">
        <f t="shared" si="3"/>
        <v>0</v>
      </c>
      <c r="AK18" s="24"/>
      <c r="AL18" s="24"/>
      <c r="AM18" s="24"/>
      <c r="AN18" s="24"/>
      <c r="AO18" s="24"/>
    </row>
    <row r="19" spans="1:41" s="23" customFormat="1" ht="87.75" customHeight="1" thickBot="1" x14ac:dyDescent="0.4">
      <c r="A19" s="56"/>
      <c r="B19" s="24"/>
      <c r="C19" s="272" t="s">
        <v>24</v>
      </c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3"/>
      <c r="R19" s="273"/>
      <c r="S19" s="273"/>
      <c r="T19" s="273"/>
      <c r="U19" s="273"/>
      <c r="V19" s="273"/>
      <c r="W19" s="273"/>
      <c r="X19" s="273"/>
      <c r="Y19" s="273"/>
      <c r="Z19" s="273"/>
      <c r="AA19" s="273"/>
      <c r="AB19" s="273"/>
      <c r="AC19" s="273"/>
      <c r="AD19" s="274"/>
      <c r="AE19" s="70"/>
      <c r="AF19" s="210">
        <v>1284000</v>
      </c>
      <c r="AG19" s="99">
        <v>1284000</v>
      </c>
      <c r="AH19" s="100">
        <v>1284000</v>
      </c>
      <c r="AI19" s="101"/>
      <c r="AJ19" s="166">
        <f t="shared" si="3"/>
        <v>0</v>
      </c>
      <c r="AK19" s="24"/>
      <c r="AL19" s="24"/>
      <c r="AM19" s="24"/>
      <c r="AN19" s="24"/>
      <c r="AO19" s="24"/>
    </row>
    <row r="20" spans="1:41" s="23" customFormat="1" ht="66" customHeight="1" thickBot="1" x14ac:dyDescent="0.4">
      <c r="A20" s="56"/>
      <c r="B20" s="24"/>
      <c r="C20" s="224" t="s">
        <v>25</v>
      </c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  <c r="AD20" s="259"/>
      <c r="AE20" s="70"/>
      <c r="AF20" s="98">
        <v>55000</v>
      </c>
      <c r="AG20" s="62">
        <v>30116.97</v>
      </c>
      <c r="AH20" s="107">
        <v>30116.97</v>
      </c>
      <c r="AI20" s="108"/>
      <c r="AJ20" s="109">
        <f>AG20-AH20</f>
        <v>0</v>
      </c>
      <c r="AK20" s="24"/>
      <c r="AL20" s="24"/>
      <c r="AM20" s="24"/>
      <c r="AN20" s="24"/>
      <c r="AO20" s="24"/>
    </row>
    <row r="21" spans="1:41" s="23" customFormat="1" ht="112.5" customHeight="1" thickBot="1" x14ac:dyDescent="0.4">
      <c r="A21" s="56"/>
      <c r="B21" s="24"/>
      <c r="C21" s="224" t="s">
        <v>26</v>
      </c>
      <c r="D21" s="258"/>
      <c r="E21" s="258"/>
      <c r="F21" s="258"/>
      <c r="G21" s="258"/>
      <c r="H21" s="258"/>
      <c r="I21" s="258"/>
      <c r="J21" s="258"/>
      <c r="K21" s="258"/>
      <c r="L21" s="258"/>
      <c r="M21" s="258"/>
      <c r="N21" s="258"/>
      <c r="O21" s="258"/>
      <c r="P21" s="258"/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  <c r="AD21" s="259"/>
      <c r="AE21" s="70"/>
      <c r="AF21" s="98">
        <v>21806000</v>
      </c>
      <c r="AG21" s="62">
        <v>21637011.59</v>
      </c>
      <c r="AH21" s="107">
        <v>21637011.59</v>
      </c>
      <c r="AI21" s="108"/>
      <c r="AJ21" s="109">
        <f>AG21-AH21</f>
        <v>0</v>
      </c>
      <c r="AK21" s="24"/>
      <c r="AL21" s="24"/>
      <c r="AM21" s="24"/>
      <c r="AN21" s="24"/>
      <c r="AO21" s="24"/>
    </row>
    <row r="22" spans="1:41" s="23" customFormat="1" ht="81" customHeight="1" thickBot="1" x14ac:dyDescent="0.4">
      <c r="A22" s="56"/>
      <c r="B22" s="24"/>
      <c r="C22" s="269" t="s">
        <v>27</v>
      </c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270"/>
      <c r="Z22" s="270"/>
      <c r="AA22" s="270"/>
      <c r="AB22" s="270"/>
      <c r="AC22" s="270"/>
      <c r="AD22" s="271"/>
      <c r="AE22" s="70"/>
      <c r="AF22" s="211">
        <f>AF24+AF25</f>
        <v>27542000</v>
      </c>
      <c r="AG22" s="62">
        <f t="shared" ref="AG22:AH22" si="4">AG24+AG25</f>
        <v>22243860.619999997</v>
      </c>
      <c r="AH22" s="62">
        <f t="shared" si="4"/>
        <v>22243860.619999997</v>
      </c>
      <c r="AI22" s="108"/>
      <c r="AJ22" s="109">
        <f t="shared" ref="AJ22:AJ25" si="5">AG22-AH22</f>
        <v>0</v>
      </c>
      <c r="AK22" s="24"/>
      <c r="AL22" s="24"/>
      <c r="AM22" s="24"/>
      <c r="AN22" s="24"/>
      <c r="AO22" s="24"/>
    </row>
    <row r="23" spans="1:41" s="23" customFormat="1" ht="20.399999999999999" customHeight="1" x14ac:dyDescent="0.35">
      <c r="A23" s="56"/>
      <c r="B23" s="24"/>
      <c r="C23" s="283" t="s">
        <v>1</v>
      </c>
      <c r="D23" s="284"/>
      <c r="E23" s="284"/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5"/>
      <c r="AE23" s="70"/>
      <c r="AF23" s="212"/>
      <c r="AG23" s="122"/>
      <c r="AH23" s="123"/>
      <c r="AI23" s="124"/>
      <c r="AJ23" s="125"/>
      <c r="AK23" s="24"/>
      <c r="AL23" s="24"/>
      <c r="AM23" s="24"/>
      <c r="AN23" s="24"/>
      <c r="AO23" s="24"/>
    </row>
    <row r="24" spans="1:41" s="23" customFormat="1" ht="24.6" customHeight="1" x14ac:dyDescent="0.35">
      <c r="A24" s="56"/>
      <c r="B24" s="24"/>
      <c r="C24" s="71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287" t="s">
        <v>4</v>
      </c>
      <c r="AA24" s="288"/>
      <c r="AB24" s="288"/>
      <c r="AC24" s="288"/>
      <c r="AD24" s="289"/>
      <c r="AE24" s="70"/>
      <c r="AF24" s="213">
        <v>25729000</v>
      </c>
      <c r="AG24" s="113">
        <v>20430860.989999998</v>
      </c>
      <c r="AH24" s="114">
        <v>20430860.989999998</v>
      </c>
      <c r="AI24" s="115"/>
      <c r="AJ24" s="116">
        <f t="shared" si="5"/>
        <v>0</v>
      </c>
      <c r="AK24" s="24"/>
      <c r="AL24" s="24"/>
      <c r="AM24" s="24"/>
      <c r="AN24" s="24"/>
      <c r="AO24" s="24"/>
    </row>
    <row r="25" spans="1:41" s="23" customFormat="1" ht="40.5" customHeight="1" thickBot="1" x14ac:dyDescent="0.4">
      <c r="A25" s="56"/>
      <c r="B25" s="24"/>
      <c r="C25" s="146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290" t="s">
        <v>34</v>
      </c>
      <c r="AA25" s="291"/>
      <c r="AB25" s="291"/>
      <c r="AC25" s="291"/>
      <c r="AD25" s="292"/>
      <c r="AE25" s="70"/>
      <c r="AF25" s="214">
        <v>1813000</v>
      </c>
      <c r="AG25" s="148">
        <v>1812999.63</v>
      </c>
      <c r="AH25" s="149">
        <v>1812999.63</v>
      </c>
      <c r="AI25" s="150"/>
      <c r="AJ25" s="151">
        <f t="shared" si="5"/>
        <v>0</v>
      </c>
      <c r="AK25" s="24"/>
      <c r="AL25" s="24"/>
      <c r="AM25" s="24"/>
      <c r="AN25" s="24"/>
      <c r="AO25" s="24"/>
    </row>
    <row r="26" spans="1:41" s="23" customFormat="1" ht="91.5" customHeight="1" thickBot="1" x14ac:dyDescent="0.4">
      <c r="A26" s="56"/>
      <c r="B26" s="24"/>
      <c r="C26" s="224" t="s">
        <v>28</v>
      </c>
      <c r="D26" s="258"/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  <c r="AD26" s="259"/>
      <c r="AE26" s="152"/>
      <c r="AF26" s="98">
        <f>AF28+AF29+AF30</f>
        <v>17769000</v>
      </c>
      <c r="AG26" s="62">
        <f>AG28+AG29+AG30</f>
        <v>17769000</v>
      </c>
      <c r="AH26" s="62">
        <f>AH28+AH29+AH30</f>
        <v>17625152.359999999</v>
      </c>
      <c r="AI26" s="108"/>
      <c r="AJ26" s="109">
        <f>AG26-AH26</f>
        <v>143847.6400000006</v>
      </c>
      <c r="AK26" s="24"/>
      <c r="AL26" s="24"/>
      <c r="AM26" s="24"/>
      <c r="AN26" s="24"/>
      <c r="AO26" s="24"/>
    </row>
    <row r="27" spans="1:41" s="23" customFormat="1" ht="25.2" customHeight="1" x14ac:dyDescent="0.35">
      <c r="A27" s="56"/>
      <c r="B27" s="24"/>
      <c r="C27" s="262" t="s">
        <v>1</v>
      </c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  <c r="X27" s="263"/>
      <c r="Y27" s="263"/>
      <c r="Z27" s="263"/>
      <c r="AA27" s="263"/>
      <c r="AB27" s="263"/>
      <c r="AC27" s="263"/>
      <c r="AD27" s="264"/>
      <c r="AE27" s="70"/>
      <c r="AF27" s="215"/>
      <c r="AG27" s="130"/>
      <c r="AH27" s="131"/>
      <c r="AI27" s="132"/>
      <c r="AJ27" s="133"/>
      <c r="AK27" s="24"/>
      <c r="AL27" s="24"/>
      <c r="AM27" s="24"/>
      <c r="AN27" s="24"/>
      <c r="AO27" s="24"/>
    </row>
    <row r="28" spans="1:41" s="23" customFormat="1" ht="54" customHeight="1" x14ac:dyDescent="0.35">
      <c r="A28" s="56"/>
      <c r="B28" s="24"/>
      <c r="C28" s="168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290" t="s">
        <v>8</v>
      </c>
      <c r="AA28" s="296"/>
      <c r="AB28" s="296"/>
      <c r="AC28" s="296"/>
      <c r="AD28" s="297"/>
      <c r="AE28" s="70"/>
      <c r="AF28" s="214">
        <v>16971000</v>
      </c>
      <c r="AG28" s="148">
        <v>16971000</v>
      </c>
      <c r="AH28" s="149">
        <v>16828129.5</v>
      </c>
      <c r="AI28" s="150"/>
      <c r="AJ28" s="151">
        <f t="shared" ref="AJ28:AJ31" si="6">AG28-AH28</f>
        <v>142870.5</v>
      </c>
      <c r="AK28" s="24"/>
      <c r="AL28" s="24"/>
      <c r="AM28" s="24"/>
      <c r="AN28" s="24"/>
      <c r="AO28" s="24"/>
    </row>
    <row r="29" spans="1:41" s="23" customFormat="1" ht="72.75" customHeight="1" x14ac:dyDescent="0.35">
      <c r="A29" s="56"/>
      <c r="B29" s="24"/>
      <c r="C29" s="169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293" t="s">
        <v>29</v>
      </c>
      <c r="AA29" s="294"/>
      <c r="AB29" s="294"/>
      <c r="AC29" s="294"/>
      <c r="AD29" s="295"/>
      <c r="AE29" s="170"/>
      <c r="AF29" s="213">
        <v>713000</v>
      </c>
      <c r="AG29" s="113">
        <v>713000</v>
      </c>
      <c r="AH29" s="114">
        <v>713000</v>
      </c>
      <c r="AI29" s="115"/>
      <c r="AJ29" s="171">
        <f t="shared" si="6"/>
        <v>0</v>
      </c>
      <c r="AK29" s="24"/>
      <c r="AL29" s="24"/>
      <c r="AM29" s="24"/>
      <c r="AN29" s="24"/>
      <c r="AO29" s="24"/>
    </row>
    <row r="30" spans="1:41" s="23" customFormat="1" ht="63" customHeight="1" thickBot="1" x14ac:dyDescent="0.4">
      <c r="A30" s="56"/>
      <c r="B30" s="24"/>
      <c r="C30" s="169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293" t="s">
        <v>9</v>
      </c>
      <c r="AA30" s="294"/>
      <c r="AB30" s="294"/>
      <c r="AC30" s="294"/>
      <c r="AD30" s="295"/>
      <c r="AE30" s="170"/>
      <c r="AF30" s="213">
        <v>85000</v>
      </c>
      <c r="AG30" s="113">
        <v>85000</v>
      </c>
      <c r="AH30" s="114">
        <v>84022.86</v>
      </c>
      <c r="AI30" s="115"/>
      <c r="AJ30" s="171">
        <f t="shared" si="6"/>
        <v>977.13999999999942</v>
      </c>
      <c r="AK30" s="24"/>
      <c r="AL30" s="24"/>
      <c r="AM30" s="24"/>
      <c r="AN30" s="24"/>
      <c r="AO30" s="24"/>
    </row>
    <row r="31" spans="1:41" ht="123" hidden="1" customHeight="1" thickBot="1" x14ac:dyDescent="0.4">
      <c r="A31" s="58"/>
      <c r="B31" s="1"/>
      <c r="C31" s="325"/>
      <c r="D31" s="326"/>
      <c r="E31" s="326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  <c r="Q31" s="326"/>
      <c r="R31" s="326"/>
      <c r="S31" s="326"/>
      <c r="T31" s="326"/>
      <c r="U31" s="326"/>
      <c r="V31" s="326"/>
      <c r="W31" s="326"/>
      <c r="X31" s="326"/>
      <c r="Y31" s="326"/>
      <c r="Z31" s="326"/>
      <c r="AA31" s="326"/>
      <c r="AB31" s="326"/>
      <c r="AC31" s="326"/>
      <c r="AD31" s="327"/>
      <c r="AE31" s="70"/>
      <c r="AF31" s="216"/>
      <c r="AG31" s="67"/>
      <c r="AH31" s="134"/>
      <c r="AI31" s="135"/>
      <c r="AJ31" s="136">
        <f t="shared" si="6"/>
        <v>0</v>
      </c>
      <c r="AK31" s="37"/>
    </row>
    <row r="32" spans="1:41" s="163" customFormat="1" ht="114" customHeight="1" thickBot="1" x14ac:dyDescent="0.4">
      <c r="A32" s="160"/>
      <c r="B32" s="162"/>
      <c r="C32" s="328" t="s">
        <v>30</v>
      </c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  <c r="Z32" s="329"/>
      <c r="AA32" s="329"/>
      <c r="AB32" s="329"/>
      <c r="AC32" s="329"/>
      <c r="AD32" s="330"/>
      <c r="AE32" s="152"/>
      <c r="AF32" s="98">
        <f>AF34+AF39</f>
        <v>270232000</v>
      </c>
      <c r="AG32" s="64">
        <f>AG34+AG39</f>
        <v>261820400</v>
      </c>
      <c r="AH32" s="64">
        <f t="shared" ref="AH32:AJ32" si="7">AH34+AH39</f>
        <v>261820400</v>
      </c>
      <c r="AI32" s="64">
        <f t="shared" si="7"/>
        <v>0</v>
      </c>
      <c r="AJ32" s="64">
        <f t="shared" si="7"/>
        <v>0</v>
      </c>
      <c r="AK32" s="164"/>
      <c r="AL32" s="162"/>
      <c r="AM32" s="162"/>
      <c r="AN32" s="162"/>
      <c r="AO32" s="162"/>
    </row>
    <row r="33" spans="1:41" s="23" customFormat="1" ht="16.95" customHeight="1" x14ac:dyDescent="0.35">
      <c r="A33" s="56"/>
      <c r="B33" s="24"/>
      <c r="C33" s="322" t="s">
        <v>1</v>
      </c>
      <c r="D33" s="323"/>
      <c r="E33" s="323"/>
      <c r="F33" s="323"/>
      <c r="G33" s="323"/>
      <c r="H33" s="323"/>
      <c r="I33" s="323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3"/>
      <c r="V33" s="323"/>
      <c r="W33" s="323"/>
      <c r="X33" s="323"/>
      <c r="Y33" s="323"/>
      <c r="Z33" s="323"/>
      <c r="AA33" s="323"/>
      <c r="AB33" s="323"/>
      <c r="AC33" s="323"/>
      <c r="AD33" s="324"/>
      <c r="AE33" s="73"/>
      <c r="AF33" s="211"/>
      <c r="AG33" s="137"/>
      <c r="AH33" s="123"/>
      <c r="AI33" s="124"/>
      <c r="AJ33" s="138"/>
      <c r="AK33" s="24"/>
      <c r="AL33" s="24"/>
      <c r="AM33" s="24"/>
      <c r="AN33" s="24"/>
      <c r="AO33" s="24"/>
    </row>
    <row r="34" spans="1:41" s="23" customFormat="1" ht="28.95" customHeight="1" x14ac:dyDescent="0.35">
      <c r="A34" s="56"/>
      <c r="B34" s="24"/>
      <c r="C34" s="89"/>
      <c r="D34" s="90" t="s">
        <v>2</v>
      </c>
      <c r="E34" s="90" t="s">
        <v>2</v>
      </c>
      <c r="F34" s="90" t="s">
        <v>2</v>
      </c>
      <c r="G34" s="90" t="s">
        <v>2</v>
      </c>
      <c r="H34" s="90" t="s">
        <v>2</v>
      </c>
      <c r="I34" s="90" t="s">
        <v>2</v>
      </c>
      <c r="J34" s="90" t="s">
        <v>2</v>
      </c>
      <c r="K34" s="90" t="s">
        <v>2</v>
      </c>
      <c r="L34" s="90" t="s">
        <v>2</v>
      </c>
      <c r="M34" s="90" t="s">
        <v>2</v>
      </c>
      <c r="N34" s="90" t="s">
        <v>2</v>
      </c>
      <c r="O34" s="90" t="s">
        <v>2</v>
      </c>
      <c r="P34" s="90" t="s">
        <v>2</v>
      </c>
      <c r="Q34" s="90" t="s">
        <v>2</v>
      </c>
      <c r="R34" s="90" t="s">
        <v>2</v>
      </c>
      <c r="S34" s="90" t="s">
        <v>2</v>
      </c>
      <c r="T34" s="90" t="s">
        <v>2</v>
      </c>
      <c r="U34" s="90" t="s">
        <v>2</v>
      </c>
      <c r="V34" s="90" t="s">
        <v>2</v>
      </c>
      <c r="W34" s="90" t="s">
        <v>2</v>
      </c>
      <c r="X34" s="90" t="s">
        <v>2</v>
      </c>
      <c r="Y34" s="90" t="s">
        <v>2</v>
      </c>
      <c r="Z34" s="309" t="s">
        <v>13</v>
      </c>
      <c r="AA34" s="310"/>
      <c r="AB34" s="310"/>
      <c r="AC34" s="310"/>
      <c r="AD34" s="311"/>
      <c r="AE34" s="91"/>
      <c r="AF34" s="213">
        <f>AF36+AF37+AF38</f>
        <v>265293000</v>
      </c>
      <c r="AG34" s="69">
        <f t="shared" ref="AG34:AJ34" si="8">AG36+AG37+AG38</f>
        <v>257033100</v>
      </c>
      <c r="AH34" s="69">
        <f t="shared" si="8"/>
        <v>257033100</v>
      </c>
      <c r="AI34" s="69">
        <f t="shared" si="8"/>
        <v>0</v>
      </c>
      <c r="AJ34" s="69">
        <f t="shared" si="8"/>
        <v>0</v>
      </c>
      <c r="AK34" s="24"/>
      <c r="AL34" s="24"/>
      <c r="AM34" s="24"/>
      <c r="AN34" s="24"/>
      <c r="AO34" s="24"/>
    </row>
    <row r="35" spans="1:41" s="23" customFormat="1" ht="21.6" customHeight="1" x14ac:dyDescent="0.35">
      <c r="A35" s="56"/>
      <c r="B35" s="24"/>
      <c r="C35" s="89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320" t="s">
        <v>0</v>
      </c>
      <c r="AB35" s="320"/>
      <c r="AC35" s="320"/>
      <c r="AD35" s="321"/>
      <c r="AE35" s="91"/>
      <c r="AF35" s="213"/>
      <c r="AG35" s="139"/>
      <c r="AH35" s="140"/>
      <c r="AI35" s="141"/>
      <c r="AJ35" s="142"/>
      <c r="AK35" s="24"/>
      <c r="AL35" s="24"/>
      <c r="AM35" s="24"/>
      <c r="AN35" s="24"/>
      <c r="AO35" s="24"/>
    </row>
    <row r="36" spans="1:41" s="23" customFormat="1" ht="28.95" customHeight="1" x14ac:dyDescent="0.35">
      <c r="A36" s="56"/>
      <c r="B36" s="24"/>
      <c r="C36" s="89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318" t="s">
        <v>10</v>
      </c>
      <c r="AB36" s="318"/>
      <c r="AC36" s="318"/>
      <c r="AD36" s="319"/>
      <c r="AE36" s="91"/>
      <c r="AF36" s="213">
        <v>200716000</v>
      </c>
      <c r="AG36" s="143">
        <v>194484900</v>
      </c>
      <c r="AH36" s="114">
        <v>194484900</v>
      </c>
      <c r="AI36" s="115"/>
      <c r="AJ36" s="116">
        <f t="shared" ref="AJ36:AJ40" si="9">AG36-AH36</f>
        <v>0</v>
      </c>
      <c r="AK36" s="24"/>
      <c r="AL36" s="24"/>
      <c r="AM36" s="24"/>
      <c r="AN36" s="24"/>
      <c r="AO36" s="24"/>
    </row>
    <row r="37" spans="1:41" s="23" customFormat="1" ht="25.95" customHeight="1" x14ac:dyDescent="0.35">
      <c r="A37" s="56"/>
      <c r="B37" s="24"/>
      <c r="C37" s="89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298" t="s">
        <v>31</v>
      </c>
      <c r="AB37" s="298"/>
      <c r="AC37" s="298"/>
      <c r="AD37" s="299"/>
      <c r="AE37" s="91"/>
      <c r="AF37" s="213">
        <v>22708000</v>
      </c>
      <c r="AG37" s="113">
        <v>21941600</v>
      </c>
      <c r="AH37" s="114">
        <v>21941600</v>
      </c>
      <c r="AI37" s="115"/>
      <c r="AJ37" s="116">
        <f t="shared" si="9"/>
        <v>0</v>
      </c>
      <c r="AK37" s="24"/>
      <c r="AL37" s="24"/>
      <c r="AM37" s="24"/>
      <c r="AN37" s="24"/>
      <c r="AO37" s="24"/>
    </row>
    <row r="38" spans="1:41" s="23" customFormat="1" ht="25.95" customHeight="1" x14ac:dyDescent="0.35">
      <c r="A38" s="56"/>
      <c r="B38" s="24"/>
      <c r="C38" s="89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255" t="s">
        <v>15</v>
      </c>
      <c r="AB38" s="256"/>
      <c r="AC38" s="256"/>
      <c r="AD38" s="257"/>
      <c r="AE38" s="91"/>
      <c r="AF38" s="213">
        <v>41869000</v>
      </c>
      <c r="AG38" s="113">
        <v>40606600</v>
      </c>
      <c r="AH38" s="114">
        <v>40606600</v>
      </c>
      <c r="AI38" s="115"/>
      <c r="AJ38" s="116">
        <f t="shared" si="9"/>
        <v>0</v>
      </c>
      <c r="AK38" s="24"/>
      <c r="AL38" s="24"/>
      <c r="AM38" s="24"/>
      <c r="AN38" s="24"/>
      <c r="AO38" s="24"/>
    </row>
    <row r="39" spans="1:41" s="23" customFormat="1" ht="32.4" customHeight="1" thickBot="1" x14ac:dyDescent="0.4">
      <c r="A39" s="56"/>
      <c r="B39" s="24"/>
      <c r="C39" s="89"/>
      <c r="D39" s="145" t="s">
        <v>3</v>
      </c>
      <c r="E39" s="145" t="s">
        <v>3</v>
      </c>
      <c r="F39" s="145" t="s">
        <v>3</v>
      </c>
      <c r="G39" s="145" t="s">
        <v>3</v>
      </c>
      <c r="H39" s="145" t="s">
        <v>3</v>
      </c>
      <c r="I39" s="145" t="s">
        <v>3</v>
      </c>
      <c r="J39" s="145" t="s">
        <v>3</v>
      </c>
      <c r="K39" s="145" t="s">
        <v>3</v>
      </c>
      <c r="L39" s="145" t="s">
        <v>3</v>
      </c>
      <c r="M39" s="145" t="s">
        <v>3</v>
      </c>
      <c r="N39" s="145" t="s">
        <v>3</v>
      </c>
      <c r="O39" s="145" t="s">
        <v>3</v>
      </c>
      <c r="P39" s="145" t="s">
        <v>3</v>
      </c>
      <c r="Q39" s="145" t="s">
        <v>3</v>
      </c>
      <c r="R39" s="145" t="s">
        <v>3</v>
      </c>
      <c r="S39" s="145" t="s">
        <v>3</v>
      </c>
      <c r="T39" s="145" t="s">
        <v>3</v>
      </c>
      <c r="U39" s="145" t="s">
        <v>3</v>
      </c>
      <c r="V39" s="145" t="s">
        <v>3</v>
      </c>
      <c r="W39" s="145" t="s">
        <v>3</v>
      </c>
      <c r="X39" s="145" t="s">
        <v>3</v>
      </c>
      <c r="Y39" s="145" t="s">
        <v>3</v>
      </c>
      <c r="Z39" s="309" t="s">
        <v>6</v>
      </c>
      <c r="AA39" s="310"/>
      <c r="AB39" s="310"/>
      <c r="AC39" s="310"/>
      <c r="AD39" s="311"/>
      <c r="AE39" s="91"/>
      <c r="AF39" s="214">
        <v>4939000</v>
      </c>
      <c r="AG39" s="126">
        <v>4787300</v>
      </c>
      <c r="AH39" s="127">
        <v>4787300</v>
      </c>
      <c r="AI39" s="128"/>
      <c r="AJ39" s="129">
        <f t="shared" si="9"/>
        <v>0</v>
      </c>
      <c r="AK39" s="24"/>
      <c r="AL39" s="24"/>
      <c r="AM39" s="24"/>
      <c r="AN39" s="24"/>
      <c r="AO39" s="24"/>
    </row>
    <row r="40" spans="1:41" s="23" customFormat="1" ht="82.5" customHeight="1" thickBot="1" x14ac:dyDescent="0.4">
      <c r="A40" s="56"/>
      <c r="B40" s="24"/>
      <c r="C40" s="224" t="s">
        <v>32</v>
      </c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314"/>
      <c r="Q40" s="314"/>
      <c r="R40" s="314"/>
      <c r="S40" s="314"/>
      <c r="T40" s="314"/>
      <c r="U40" s="314"/>
      <c r="V40" s="314"/>
      <c r="W40" s="314"/>
      <c r="X40" s="314"/>
      <c r="Y40" s="314"/>
      <c r="Z40" s="314"/>
      <c r="AA40" s="314"/>
      <c r="AB40" s="314"/>
      <c r="AC40" s="314"/>
      <c r="AD40" s="315"/>
      <c r="AE40" s="95"/>
      <c r="AF40" s="98">
        <v>10339000</v>
      </c>
      <c r="AG40" s="62">
        <v>8609141</v>
      </c>
      <c r="AH40" s="107">
        <v>7516267.2599999998</v>
      </c>
      <c r="AI40" s="108"/>
      <c r="AJ40" s="109">
        <f t="shared" si="9"/>
        <v>1092873.7400000002</v>
      </c>
      <c r="AK40" s="24"/>
      <c r="AL40" s="24"/>
      <c r="AM40" s="24"/>
      <c r="AN40" s="24"/>
      <c r="AO40" s="24"/>
    </row>
    <row r="41" spans="1:41" s="23" customFormat="1" ht="84" customHeight="1" thickBot="1" x14ac:dyDescent="0.4">
      <c r="A41" s="56"/>
      <c r="B41" s="24"/>
      <c r="C41" s="272" t="s">
        <v>33</v>
      </c>
      <c r="D41" s="312"/>
      <c r="E41" s="312"/>
      <c r="F41" s="312"/>
      <c r="G41" s="312"/>
      <c r="H41" s="312"/>
      <c r="I41" s="312"/>
      <c r="J41" s="312"/>
      <c r="K41" s="312"/>
      <c r="L41" s="312"/>
      <c r="M41" s="312"/>
      <c r="N41" s="312"/>
      <c r="O41" s="312"/>
      <c r="P41" s="312"/>
      <c r="Q41" s="312"/>
      <c r="R41" s="312"/>
      <c r="S41" s="312"/>
      <c r="T41" s="312"/>
      <c r="U41" s="312"/>
      <c r="V41" s="312"/>
      <c r="W41" s="312"/>
      <c r="X41" s="312"/>
      <c r="Y41" s="312"/>
      <c r="Z41" s="312"/>
      <c r="AA41" s="312"/>
      <c r="AB41" s="312"/>
      <c r="AC41" s="312"/>
      <c r="AD41" s="313"/>
      <c r="AE41" s="66"/>
      <c r="AF41" s="210">
        <v>874000</v>
      </c>
      <c r="AG41" s="62">
        <v>0</v>
      </c>
      <c r="AH41" s="107">
        <v>0</v>
      </c>
      <c r="AI41" s="108"/>
      <c r="AJ41" s="109">
        <f t="shared" ref="AJ41:AJ48" si="10">AG41-AH41</f>
        <v>0</v>
      </c>
      <c r="AK41" s="24"/>
      <c r="AL41" s="24"/>
      <c r="AM41" s="24"/>
      <c r="AN41" s="24"/>
      <c r="AO41" s="24"/>
    </row>
    <row r="42" spans="1:41" s="23" customFormat="1" ht="84" customHeight="1" thickBot="1" x14ac:dyDescent="0.4">
      <c r="A42" s="56"/>
      <c r="B42" s="24"/>
      <c r="C42" s="224" t="s">
        <v>36</v>
      </c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94"/>
      <c r="AE42" s="66"/>
      <c r="AF42" s="210">
        <v>1748000</v>
      </c>
      <c r="AG42" s="99">
        <v>1464638.36</v>
      </c>
      <c r="AH42" s="100">
        <v>1464638.36</v>
      </c>
      <c r="AI42" s="101"/>
      <c r="AJ42" s="102">
        <f t="shared" si="10"/>
        <v>0</v>
      </c>
      <c r="AK42" s="24"/>
      <c r="AL42" s="24"/>
      <c r="AM42" s="24"/>
      <c r="AN42" s="24"/>
      <c r="AO42" s="24"/>
    </row>
    <row r="43" spans="1:41" s="23" customFormat="1" ht="84" customHeight="1" thickBot="1" x14ac:dyDescent="0.4">
      <c r="A43" s="56"/>
      <c r="B43" s="24"/>
      <c r="C43" s="224" t="s">
        <v>37</v>
      </c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94"/>
      <c r="AE43" s="66"/>
      <c r="AF43" s="210">
        <v>3433000</v>
      </c>
      <c r="AG43" s="99">
        <v>3432177</v>
      </c>
      <c r="AH43" s="100">
        <v>0</v>
      </c>
      <c r="AI43" s="101"/>
      <c r="AJ43" s="102">
        <f t="shared" si="10"/>
        <v>3432177</v>
      </c>
      <c r="AK43" s="24"/>
      <c r="AL43" s="24"/>
      <c r="AM43" s="24"/>
      <c r="AN43" s="24"/>
      <c r="AO43" s="24"/>
    </row>
    <row r="44" spans="1:41" s="23" customFormat="1" ht="84" customHeight="1" thickBot="1" x14ac:dyDescent="0.4">
      <c r="A44" s="56"/>
      <c r="B44" s="24"/>
      <c r="C44" s="224" t="s">
        <v>44</v>
      </c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157"/>
      <c r="AE44" s="66"/>
      <c r="AF44" s="210">
        <v>972000</v>
      </c>
      <c r="AG44" s="99">
        <v>969615</v>
      </c>
      <c r="AH44" s="100">
        <v>969615</v>
      </c>
      <c r="AI44" s="101"/>
      <c r="AJ44" s="102">
        <f t="shared" si="10"/>
        <v>0</v>
      </c>
      <c r="AK44" s="24"/>
      <c r="AL44" s="24"/>
      <c r="AM44" s="24"/>
      <c r="AN44" s="24"/>
      <c r="AO44" s="24"/>
    </row>
    <row r="45" spans="1:41" s="23" customFormat="1" ht="64.5" customHeight="1" thickBot="1" x14ac:dyDescent="0.4">
      <c r="A45" s="56"/>
      <c r="B45" s="24"/>
      <c r="C45" s="316" t="s">
        <v>38</v>
      </c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96"/>
      <c r="AE45" s="97"/>
      <c r="AF45" s="98">
        <f>AF46+AF47+AF48+AF49+AF50+AF54+AF55+AF56+AF58+AF59+AF60+AF61+AF62+AF63+AF57+AF64</f>
        <v>229888860</v>
      </c>
      <c r="AG45" s="98">
        <f t="shared" ref="AG45:AJ45" si="11">AG46+AG47+AG48+AG49+AG50+AG54+AG55+AG56+AG58+AG59+AG60+AG61+AG62+AG63+AG57+AG64</f>
        <v>226650442.97000003</v>
      </c>
      <c r="AH45" s="98">
        <f t="shared" si="11"/>
        <v>226342916.11000001</v>
      </c>
      <c r="AI45" s="98">
        <f t="shared" si="11"/>
        <v>0</v>
      </c>
      <c r="AJ45" s="98">
        <f t="shared" si="11"/>
        <v>307526.86</v>
      </c>
      <c r="AK45" s="24"/>
      <c r="AL45" s="24"/>
      <c r="AM45" s="24"/>
      <c r="AN45" s="24"/>
      <c r="AO45" s="24"/>
    </row>
    <row r="46" spans="1:41" s="23" customFormat="1" ht="50.25" customHeight="1" thickBot="1" x14ac:dyDescent="0.4">
      <c r="A46" s="56"/>
      <c r="B46" s="24"/>
      <c r="C46" s="224" t="s">
        <v>39</v>
      </c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92"/>
      <c r="AE46" s="95"/>
      <c r="AF46" s="98">
        <v>2699000</v>
      </c>
      <c r="AG46" s="62">
        <v>2699000</v>
      </c>
      <c r="AH46" s="107">
        <v>2699000</v>
      </c>
      <c r="AI46" s="108"/>
      <c r="AJ46" s="144">
        <f t="shared" si="10"/>
        <v>0</v>
      </c>
      <c r="AK46" s="24"/>
      <c r="AL46" s="24"/>
      <c r="AM46" s="24"/>
      <c r="AN46" s="24"/>
      <c r="AO46" s="24"/>
    </row>
    <row r="47" spans="1:41" s="23" customFormat="1" ht="80.25" customHeight="1" thickBot="1" x14ac:dyDescent="0.4">
      <c r="A47" s="56"/>
      <c r="B47" s="24"/>
      <c r="C47" s="224" t="s">
        <v>45</v>
      </c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92"/>
      <c r="AE47" s="95"/>
      <c r="AF47" s="98">
        <v>1974410</v>
      </c>
      <c r="AG47" s="62">
        <v>0</v>
      </c>
      <c r="AH47" s="107">
        <v>0</v>
      </c>
      <c r="AI47" s="108"/>
      <c r="AJ47" s="144">
        <f t="shared" si="10"/>
        <v>0</v>
      </c>
      <c r="AK47" s="24"/>
      <c r="AL47" s="24"/>
      <c r="AM47" s="24"/>
      <c r="AN47" s="24"/>
      <c r="AO47" s="24"/>
    </row>
    <row r="48" spans="1:41" s="23" customFormat="1" ht="128.25" customHeight="1" thickBot="1" x14ac:dyDescent="0.4">
      <c r="A48" s="56"/>
      <c r="B48" s="24"/>
      <c r="C48" s="224" t="s">
        <v>46</v>
      </c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94"/>
      <c r="AE48" s="66"/>
      <c r="AF48" s="210">
        <v>10275030</v>
      </c>
      <c r="AG48" s="99">
        <f>9588223.05+686570.8</f>
        <v>10274793.850000001</v>
      </c>
      <c r="AH48" s="100">
        <v>10274793.85</v>
      </c>
      <c r="AI48" s="101"/>
      <c r="AJ48" s="102">
        <f t="shared" si="10"/>
        <v>0</v>
      </c>
      <c r="AK48" s="24"/>
      <c r="AL48" s="24"/>
      <c r="AM48" s="24"/>
      <c r="AN48" s="24"/>
      <c r="AO48" s="24"/>
    </row>
    <row r="49" spans="1:41" s="23" customFormat="1" ht="109.5" customHeight="1" thickBot="1" x14ac:dyDescent="0.4">
      <c r="A49" s="56"/>
      <c r="B49" s="24"/>
      <c r="C49" s="224" t="s">
        <v>47</v>
      </c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157"/>
      <c r="AE49" s="66"/>
      <c r="AF49" s="210">
        <v>215700</v>
      </c>
      <c r="AG49" s="99">
        <v>215700</v>
      </c>
      <c r="AH49" s="100">
        <v>215700</v>
      </c>
      <c r="AI49" s="101"/>
      <c r="AJ49" s="102">
        <f>AG49-AH49</f>
        <v>0</v>
      </c>
      <c r="AK49" s="24"/>
      <c r="AL49" s="24"/>
      <c r="AM49" s="24"/>
      <c r="AN49" s="24"/>
      <c r="AO49" s="24"/>
    </row>
    <row r="50" spans="1:41" s="23" customFormat="1" ht="84" customHeight="1" thickBot="1" x14ac:dyDescent="0.4">
      <c r="A50" s="56"/>
      <c r="B50" s="24"/>
      <c r="C50" s="224" t="s">
        <v>48</v>
      </c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94"/>
      <c r="AE50" s="66"/>
      <c r="AF50" s="210">
        <f>AF52+AF53</f>
        <v>24963000</v>
      </c>
      <c r="AG50" s="99">
        <f>AG52+AG53</f>
        <v>24806593.439999998</v>
      </c>
      <c r="AH50" s="99">
        <f t="shared" ref="AH50:AJ50" si="12">AH52+AH53</f>
        <v>24806593.439999998</v>
      </c>
      <c r="AI50" s="99">
        <f t="shared" si="12"/>
        <v>0</v>
      </c>
      <c r="AJ50" s="99">
        <f t="shared" si="12"/>
        <v>0</v>
      </c>
      <c r="AK50" s="24"/>
      <c r="AL50" s="24"/>
      <c r="AM50" s="24"/>
      <c r="AN50" s="24"/>
      <c r="AO50" s="24"/>
    </row>
    <row r="51" spans="1:41" s="23" customFormat="1" ht="23.25" customHeight="1" thickBot="1" x14ac:dyDescent="0.4">
      <c r="A51" s="56"/>
      <c r="B51" s="24"/>
      <c r="C51" s="239" t="s">
        <v>43</v>
      </c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  <c r="S51" s="240"/>
      <c r="T51" s="240"/>
      <c r="U51" s="240"/>
      <c r="V51" s="240"/>
      <c r="W51" s="240"/>
      <c r="X51" s="240"/>
      <c r="Y51" s="240"/>
      <c r="Z51" s="240"/>
      <c r="AA51" s="240"/>
      <c r="AB51" s="240"/>
      <c r="AC51" s="240"/>
      <c r="AD51" s="94"/>
      <c r="AE51" s="66"/>
      <c r="AF51" s="210"/>
      <c r="AG51" s="99"/>
      <c r="AH51" s="100"/>
      <c r="AI51" s="101"/>
      <c r="AJ51" s="102"/>
      <c r="AK51" s="24"/>
      <c r="AL51" s="24"/>
      <c r="AM51" s="24"/>
      <c r="AN51" s="24"/>
      <c r="AO51" s="24"/>
    </row>
    <row r="52" spans="1:41" s="23" customFormat="1" ht="33" customHeight="1" thickBot="1" x14ac:dyDescent="0.4">
      <c r="A52" s="56"/>
      <c r="B52" s="24"/>
      <c r="C52" s="226" t="s">
        <v>54</v>
      </c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94"/>
      <c r="AE52" s="66"/>
      <c r="AF52" s="217">
        <v>17974000</v>
      </c>
      <c r="AG52" s="153">
        <v>17817593.649999999</v>
      </c>
      <c r="AH52" s="154">
        <v>17817593.649999999</v>
      </c>
      <c r="AI52" s="155"/>
      <c r="AJ52" s="156">
        <f t="shared" ref="AJ52:AJ62" si="13">AG52-AH52</f>
        <v>0</v>
      </c>
      <c r="AK52" s="24"/>
      <c r="AL52" s="24"/>
      <c r="AM52" s="24"/>
      <c r="AN52" s="24"/>
      <c r="AO52" s="24"/>
    </row>
    <row r="53" spans="1:41" s="23" customFormat="1" ht="48.75" customHeight="1" thickBot="1" x14ac:dyDescent="0.4">
      <c r="A53" s="56"/>
      <c r="B53" s="24"/>
      <c r="C53" s="226" t="s">
        <v>55</v>
      </c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94"/>
      <c r="AE53" s="66"/>
      <c r="AF53" s="217">
        <v>6989000</v>
      </c>
      <c r="AG53" s="153">
        <f>4612740+2376259.79</f>
        <v>6988999.79</v>
      </c>
      <c r="AH53" s="154">
        <v>6988999.79</v>
      </c>
      <c r="AI53" s="155"/>
      <c r="AJ53" s="156">
        <f t="shared" si="13"/>
        <v>0</v>
      </c>
      <c r="AK53" s="24"/>
      <c r="AL53" s="24"/>
      <c r="AM53" s="24"/>
      <c r="AN53" s="24"/>
      <c r="AO53" s="24"/>
    </row>
    <row r="54" spans="1:41" s="23" customFormat="1" ht="72.75" customHeight="1" thickBot="1" x14ac:dyDescent="0.4">
      <c r="A54" s="56"/>
      <c r="B54" s="24"/>
      <c r="C54" s="224" t="s">
        <v>49</v>
      </c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157"/>
      <c r="AE54" s="66"/>
      <c r="AF54" s="210">
        <v>140000000</v>
      </c>
      <c r="AG54" s="99">
        <v>139971891.28</v>
      </c>
      <c r="AH54" s="100">
        <v>139971891.28</v>
      </c>
      <c r="AI54" s="101"/>
      <c r="AJ54" s="102">
        <f t="shared" si="13"/>
        <v>0</v>
      </c>
      <c r="AK54" s="24"/>
      <c r="AL54" s="24"/>
      <c r="AM54" s="24"/>
      <c r="AN54" s="24"/>
      <c r="AO54" s="24"/>
    </row>
    <row r="55" spans="1:41" s="23" customFormat="1" ht="77.25" customHeight="1" thickBot="1" x14ac:dyDescent="0.4">
      <c r="A55" s="56"/>
      <c r="B55" s="24"/>
      <c r="C55" s="224" t="s">
        <v>50</v>
      </c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92"/>
      <c r="AE55" s="95"/>
      <c r="AF55" s="98">
        <v>291000</v>
      </c>
      <c r="AG55" s="62">
        <v>282110.92</v>
      </c>
      <c r="AH55" s="107">
        <v>282110.92</v>
      </c>
      <c r="AI55" s="108"/>
      <c r="AJ55" s="144">
        <f t="shared" si="13"/>
        <v>0</v>
      </c>
      <c r="AK55" s="24"/>
      <c r="AL55" s="24"/>
      <c r="AM55" s="24"/>
      <c r="AN55" s="24"/>
      <c r="AO55" s="24"/>
    </row>
    <row r="56" spans="1:41" s="23" customFormat="1" ht="90" customHeight="1" thickBot="1" x14ac:dyDescent="0.4">
      <c r="A56" s="56"/>
      <c r="B56" s="24"/>
      <c r="C56" s="224" t="s">
        <v>51</v>
      </c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92"/>
      <c r="AE56" s="95"/>
      <c r="AF56" s="98">
        <v>152400</v>
      </c>
      <c r="AG56" s="62">
        <v>152392.54999999999</v>
      </c>
      <c r="AH56" s="107">
        <v>152392.54999999999</v>
      </c>
      <c r="AI56" s="108"/>
      <c r="AJ56" s="144">
        <f t="shared" si="13"/>
        <v>0</v>
      </c>
      <c r="AK56" s="24"/>
      <c r="AL56" s="24"/>
      <c r="AM56" s="24"/>
      <c r="AN56" s="24"/>
      <c r="AO56" s="24"/>
    </row>
    <row r="57" spans="1:41" s="23" customFormat="1" ht="90" customHeight="1" thickBot="1" x14ac:dyDescent="0.4">
      <c r="A57" s="56"/>
      <c r="B57" s="24"/>
      <c r="C57" s="224" t="s">
        <v>64</v>
      </c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C57" s="225"/>
      <c r="AD57" s="173"/>
      <c r="AE57" s="66"/>
      <c r="AF57" s="210">
        <v>8001000</v>
      </c>
      <c r="AG57" s="99">
        <v>7814877.0800000001</v>
      </c>
      <c r="AH57" s="100">
        <v>7814877.0800000001</v>
      </c>
      <c r="AI57" s="101"/>
      <c r="AJ57" s="102">
        <v>0</v>
      </c>
      <c r="AK57" s="24"/>
      <c r="AL57" s="24"/>
      <c r="AM57" s="24"/>
      <c r="AN57" s="24"/>
      <c r="AO57" s="24"/>
    </row>
    <row r="58" spans="1:41" s="23" customFormat="1" ht="66" customHeight="1" thickBot="1" x14ac:dyDescent="0.4">
      <c r="A58" s="56"/>
      <c r="B58" s="24"/>
      <c r="C58" s="224" t="s">
        <v>52</v>
      </c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157"/>
      <c r="AE58" s="66"/>
      <c r="AF58" s="210">
        <v>8485000</v>
      </c>
      <c r="AG58" s="99">
        <v>8472991.2799999993</v>
      </c>
      <c r="AH58" s="100">
        <v>8472991.2799999993</v>
      </c>
      <c r="AI58" s="101"/>
      <c r="AJ58" s="102">
        <f t="shared" si="13"/>
        <v>0</v>
      </c>
      <c r="AK58" s="24"/>
      <c r="AL58" s="24"/>
      <c r="AM58" s="24"/>
      <c r="AN58" s="24"/>
      <c r="AO58" s="24"/>
    </row>
    <row r="59" spans="1:41" s="23" customFormat="1" ht="84" customHeight="1" thickBot="1" x14ac:dyDescent="0.4">
      <c r="A59" s="56"/>
      <c r="B59" s="24"/>
      <c r="C59" s="224" t="s">
        <v>53</v>
      </c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157"/>
      <c r="AE59" s="66"/>
      <c r="AF59" s="210">
        <v>998520</v>
      </c>
      <c r="AG59" s="99">
        <v>401255.58</v>
      </c>
      <c r="AH59" s="100">
        <v>401255.58</v>
      </c>
      <c r="AI59" s="101"/>
      <c r="AJ59" s="102">
        <f t="shared" si="13"/>
        <v>0</v>
      </c>
      <c r="AK59" s="24"/>
      <c r="AL59" s="24"/>
      <c r="AM59" s="24"/>
      <c r="AN59" s="24"/>
      <c r="AO59" s="24"/>
    </row>
    <row r="60" spans="1:41" s="23" customFormat="1" ht="84" customHeight="1" thickBot="1" x14ac:dyDescent="0.4">
      <c r="A60" s="56"/>
      <c r="B60" s="24"/>
      <c r="C60" s="224" t="s">
        <v>57</v>
      </c>
      <c r="D60" s="225"/>
      <c r="E60" s="225"/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158"/>
      <c r="AE60" s="66"/>
      <c r="AF60" s="210">
        <v>27305000</v>
      </c>
      <c r="AG60" s="99">
        <v>27031310.129999999</v>
      </c>
      <c r="AH60" s="100">
        <v>27031310.129999999</v>
      </c>
      <c r="AI60" s="101"/>
      <c r="AJ60" s="102">
        <f t="shared" si="13"/>
        <v>0</v>
      </c>
      <c r="AK60" s="24"/>
      <c r="AL60" s="24"/>
      <c r="AM60" s="24"/>
      <c r="AN60" s="24"/>
      <c r="AO60" s="24"/>
    </row>
    <row r="61" spans="1:41" s="23" customFormat="1" ht="84" customHeight="1" thickBot="1" x14ac:dyDescent="0.4">
      <c r="A61" s="56"/>
      <c r="B61" s="24"/>
      <c r="C61" s="224" t="s">
        <v>59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25"/>
      <c r="W61" s="225"/>
      <c r="X61" s="225"/>
      <c r="Y61" s="225"/>
      <c r="Z61" s="225"/>
      <c r="AA61" s="225"/>
      <c r="AB61" s="225"/>
      <c r="AC61" s="225"/>
      <c r="AD61" s="159"/>
      <c r="AE61" s="66"/>
      <c r="AF61" s="210">
        <v>852000</v>
      </c>
      <c r="AG61" s="99">
        <v>852000</v>
      </c>
      <c r="AH61" s="100">
        <v>852000</v>
      </c>
      <c r="AI61" s="101"/>
      <c r="AJ61" s="102">
        <f t="shared" si="13"/>
        <v>0</v>
      </c>
      <c r="AK61" s="24"/>
      <c r="AL61" s="24"/>
      <c r="AM61" s="24"/>
      <c r="AN61" s="24"/>
      <c r="AO61" s="24"/>
    </row>
    <row r="62" spans="1:41" s="23" customFormat="1" ht="84" customHeight="1" thickBot="1" x14ac:dyDescent="0.4">
      <c r="A62" s="56"/>
      <c r="B62" s="24"/>
      <c r="C62" s="224" t="s">
        <v>60</v>
      </c>
      <c r="D62" s="225"/>
      <c r="E62" s="225"/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159"/>
      <c r="AE62" s="66"/>
      <c r="AF62" s="210">
        <v>911000</v>
      </c>
      <c r="AG62" s="99">
        <v>911000</v>
      </c>
      <c r="AH62" s="100">
        <v>911000</v>
      </c>
      <c r="AI62" s="101"/>
      <c r="AJ62" s="102">
        <f t="shared" si="13"/>
        <v>0</v>
      </c>
      <c r="AK62" s="24"/>
      <c r="AL62" s="24"/>
      <c r="AM62" s="24"/>
      <c r="AN62" s="24"/>
      <c r="AO62" s="24"/>
    </row>
    <row r="63" spans="1:41" s="23" customFormat="1" ht="120.75" customHeight="1" thickBot="1" x14ac:dyDescent="0.4">
      <c r="A63" s="56"/>
      <c r="B63" s="24"/>
      <c r="C63" s="224" t="s">
        <v>61</v>
      </c>
      <c r="D63" s="225"/>
      <c r="E63" s="225"/>
      <c r="F63" s="225"/>
      <c r="G63" s="225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159"/>
      <c r="AE63" s="66"/>
      <c r="AF63" s="210">
        <v>404800</v>
      </c>
      <c r="AG63" s="99">
        <v>403526.86</v>
      </c>
      <c r="AH63" s="100">
        <v>96000</v>
      </c>
      <c r="AI63" s="101"/>
      <c r="AJ63" s="102">
        <f>AG63-AH63</f>
        <v>307526.86</v>
      </c>
      <c r="AK63" s="24"/>
      <c r="AL63" s="24"/>
      <c r="AM63" s="24"/>
      <c r="AN63" s="24"/>
      <c r="AO63" s="24"/>
    </row>
    <row r="64" spans="1:41" s="23" customFormat="1" ht="59.25" customHeight="1" thickBot="1" x14ac:dyDescent="0.4">
      <c r="A64" s="56"/>
      <c r="B64" s="24"/>
      <c r="C64" s="224" t="s">
        <v>65</v>
      </c>
      <c r="D64" s="225"/>
      <c r="E64" s="225"/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03"/>
      <c r="AE64" s="66"/>
      <c r="AF64" s="210">
        <v>2361000</v>
      </c>
      <c r="AG64" s="99">
        <v>2361000</v>
      </c>
      <c r="AH64" s="100">
        <v>2361000</v>
      </c>
      <c r="AI64" s="101"/>
      <c r="AJ64" s="102">
        <f>AG64-AH64</f>
        <v>0</v>
      </c>
      <c r="AK64" s="24"/>
      <c r="AL64" s="24"/>
      <c r="AM64" s="24"/>
      <c r="AN64" s="24"/>
      <c r="AO64" s="24"/>
    </row>
    <row r="65" spans="1:41" s="23" customFormat="1" ht="59.25" customHeight="1" thickBot="1" x14ac:dyDescent="0.4">
      <c r="A65" s="56"/>
      <c r="B65" s="24"/>
      <c r="C65" s="316" t="s">
        <v>41</v>
      </c>
      <c r="D65" s="317"/>
      <c r="E65" s="317"/>
      <c r="F65" s="317"/>
      <c r="G65" s="317"/>
      <c r="H65" s="317"/>
      <c r="I65" s="317"/>
      <c r="J65" s="317"/>
      <c r="K65" s="317"/>
      <c r="L65" s="317"/>
      <c r="M65" s="317"/>
      <c r="N65" s="317"/>
      <c r="O65" s="317"/>
      <c r="P65" s="317"/>
      <c r="Q65" s="317"/>
      <c r="R65" s="317"/>
      <c r="S65" s="317"/>
      <c r="T65" s="317"/>
      <c r="U65" s="317"/>
      <c r="V65" s="317"/>
      <c r="W65" s="317"/>
      <c r="X65" s="317"/>
      <c r="Y65" s="317"/>
      <c r="Z65" s="317"/>
      <c r="AA65" s="317"/>
      <c r="AB65" s="317"/>
      <c r="AC65" s="317"/>
      <c r="AD65" s="96"/>
      <c r="AE65" s="97"/>
      <c r="AF65" s="98">
        <f>AF67+AF68</f>
        <v>43760000</v>
      </c>
      <c r="AG65" s="98">
        <f t="shared" ref="AG65:AJ65" si="14">AG67+AG68</f>
        <v>43760000</v>
      </c>
      <c r="AH65" s="98">
        <f t="shared" si="14"/>
        <v>43594337.950000003</v>
      </c>
      <c r="AI65" s="98">
        <f t="shared" si="14"/>
        <v>0</v>
      </c>
      <c r="AJ65" s="98">
        <f t="shared" si="14"/>
        <v>165662.05000000005</v>
      </c>
      <c r="AK65" s="24"/>
      <c r="AL65" s="24"/>
      <c r="AM65" s="24"/>
      <c r="AN65" s="24"/>
      <c r="AO65" s="24"/>
    </row>
    <row r="66" spans="1:41" s="23" customFormat="1" ht="22.5" customHeight="1" thickBot="1" x14ac:dyDescent="0.4">
      <c r="A66" s="56"/>
      <c r="B66" s="24"/>
      <c r="C66" s="302" t="s">
        <v>43</v>
      </c>
      <c r="D66" s="303"/>
      <c r="E66" s="303"/>
      <c r="F66" s="303"/>
      <c r="G66" s="303"/>
      <c r="H66" s="303"/>
      <c r="I66" s="303"/>
      <c r="J66" s="303"/>
      <c r="K66" s="303"/>
      <c r="L66" s="303"/>
      <c r="M66" s="303"/>
      <c r="N66" s="303"/>
      <c r="O66" s="303"/>
      <c r="P66" s="303"/>
      <c r="Q66" s="303"/>
      <c r="R66" s="303"/>
      <c r="S66" s="303"/>
      <c r="T66" s="303"/>
      <c r="U66" s="303"/>
      <c r="V66" s="303"/>
      <c r="W66" s="303"/>
      <c r="X66" s="303"/>
      <c r="Y66" s="303"/>
      <c r="Z66" s="303"/>
      <c r="AA66" s="303"/>
      <c r="AB66" s="303"/>
      <c r="AC66" s="303"/>
      <c r="AD66" s="165"/>
      <c r="AE66" s="152"/>
      <c r="AF66" s="98"/>
      <c r="AG66" s="62"/>
      <c r="AH66" s="107"/>
      <c r="AI66" s="108"/>
      <c r="AJ66" s="144"/>
      <c r="AK66" s="24"/>
      <c r="AL66" s="24"/>
      <c r="AM66" s="24"/>
      <c r="AN66" s="24"/>
      <c r="AO66" s="24"/>
    </row>
    <row r="67" spans="1:41" s="23" customFormat="1" ht="72" customHeight="1" thickBot="1" x14ac:dyDescent="0.4">
      <c r="A67" s="56"/>
      <c r="B67" s="24"/>
      <c r="C67" s="224" t="s">
        <v>58</v>
      </c>
      <c r="D67" s="225"/>
      <c r="E67" s="225"/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165"/>
      <c r="AE67" s="152"/>
      <c r="AF67" s="98">
        <v>41360000</v>
      </c>
      <c r="AG67" s="62">
        <v>41360000</v>
      </c>
      <c r="AH67" s="107">
        <v>41360000</v>
      </c>
      <c r="AI67" s="108"/>
      <c r="AJ67" s="144">
        <f>AG67-AH67</f>
        <v>0</v>
      </c>
      <c r="AK67" s="24"/>
      <c r="AL67" s="24"/>
      <c r="AM67" s="24"/>
      <c r="AN67" s="24"/>
      <c r="AO67" s="24"/>
    </row>
    <row r="68" spans="1:41" s="23" customFormat="1" ht="72" customHeight="1" thickBot="1" x14ac:dyDescent="0.4">
      <c r="A68" s="56"/>
      <c r="B68" s="24"/>
      <c r="C68" s="224" t="s">
        <v>62</v>
      </c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165"/>
      <c r="AE68" s="152"/>
      <c r="AF68" s="98">
        <f>AF70+AF71</f>
        <v>2400000</v>
      </c>
      <c r="AG68" s="64">
        <f t="shared" ref="AG68:AJ68" si="15">AG70+AG71</f>
        <v>2400000</v>
      </c>
      <c r="AH68" s="64">
        <f t="shared" si="15"/>
        <v>2234337.9500000002</v>
      </c>
      <c r="AI68" s="64">
        <f t="shared" si="15"/>
        <v>0</v>
      </c>
      <c r="AJ68" s="64">
        <f t="shared" si="15"/>
        <v>165662.05000000005</v>
      </c>
      <c r="AK68" s="24"/>
      <c r="AL68" s="24"/>
      <c r="AM68" s="24"/>
      <c r="AN68" s="24"/>
      <c r="AO68" s="24"/>
    </row>
    <row r="69" spans="1:41" s="23" customFormat="1" ht="33.75" customHeight="1" thickBot="1" x14ac:dyDescent="0.4">
      <c r="A69" s="56"/>
      <c r="B69" s="24"/>
      <c r="C69" s="335" t="s">
        <v>43</v>
      </c>
      <c r="D69" s="336"/>
      <c r="E69" s="336"/>
      <c r="F69" s="336"/>
      <c r="G69" s="336"/>
      <c r="H69" s="336"/>
      <c r="I69" s="336"/>
      <c r="J69" s="336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36"/>
      <c r="V69" s="336"/>
      <c r="W69" s="336"/>
      <c r="X69" s="336"/>
      <c r="Y69" s="336"/>
      <c r="Z69" s="336"/>
      <c r="AA69" s="336"/>
      <c r="AB69" s="336"/>
      <c r="AC69" s="336"/>
      <c r="AD69" s="175"/>
      <c r="AE69" s="70"/>
      <c r="AF69" s="210"/>
      <c r="AG69" s="99"/>
      <c r="AH69" s="100"/>
      <c r="AI69" s="101"/>
      <c r="AJ69" s="102"/>
      <c r="AK69" s="24"/>
      <c r="AL69" s="24"/>
      <c r="AM69" s="24"/>
      <c r="AN69" s="24"/>
      <c r="AO69" s="24"/>
    </row>
    <row r="70" spans="1:41" s="23" customFormat="1" ht="51.75" customHeight="1" thickBot="1" x14ac:dyDescent="0.65">
      <c r="A70" s="56"/>
      <c r="B70" s="24"/>
      <c r="C70" s="224" t="s">
        <v>42</v>
      </c>
      <c r="D70" s="225"/>
      <c r="E70" s="225"/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38"/>
      <c r="AE70" s="93"/>
      <c r="AF70" s="217">
        <v>2200000</v>
      </c>
      <c r="AG70" s="153">
        <v>2200000</v>
      </c>
      <c r="AH70" s="154">
        <v>2034337.95</v>
      </c>
      <c r="AI70" s="155"/>
      <c r="AJ70" s="156">
        <f>AG70-AH70</f>
        <v>165662.05000000005</v>
      </c>
      <c r="AK70" s="24"/>
      <c r="AL70" s="24"/>
      <c r="AM70" s="24"/>
      <c r="AN70" s="24"/>
      <c r="AO70" s="24"/>
    </row>
    <row r="71" spans="1:41" s="23" customFormat="1" ht="51.75" customHeight="1" thickBot="1" x14ac:dyDescent="0.65">
      <c r="A71" s="56"/>
      <c r="B71" s="24"/>
      <c r="C71" s="224" t="s">
        <v>63</v>
      </c>
      <c r="D71" s="225"/>
      <c r="E71" s="225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174"/>
      <c r="AE71" s="172"/>
      <c r="AF71" s="217">
        <v>200000</v>
      </c>
      <c r="AG71" s="153">
        <v>200000</v>
      </c>
      <c r="AH71" s="154">
        <v>200000</v>
      </c>
      <c r="AI71" s="155"/>
      <c r="AJ71" s="156">
        <v>0</v>
      </c>
      <c r="AK71" s="24"/>
      <c r="AL71" s="24"/>
      <c r="AM71" s="24"/>
      <c r="AN71" s="24"/>
      <c r="AO71" s="24"/>
    </row>
    <row r="72" spans="1:41" ht="69.75" customHeight="1" thickBot="1" x14ac:dyDescent="0.4">
      <c r="A72" s="58"/>
      <c r="B72" s="1"/>
      <c r="C72" s="244" t="s">
        <v>35</v>
      </c>
      <c r="D72" s="245"/>
      <c r="E72" s="245"/>
      <c r="F72" s="245"/>
      <c r="G72" s="245"/>
      <c r="H72" s="245"/>
      <c r="I72" s="245"/>
      <c r="J72" s="245"/>
      <c r="K72" s="245"/>
      <c r="L72" s="245"/>
      <c r="M72" s="245"/>
      <c r="N72" s="245"/>
      <c r="O72" s="245"/>
      <c r="P72" s="245"/>
      <c r="Q72" s="245"/>
      <c r="R72" s="245"/>
      <c r="S72" s="245"/>
      <c r="T72" s="245"/>
      <c r="U72" s="245"/>
      <c r="V72" s="245"/>
      <c r="W72" s="245"/>
      <c r="X72" s="245"/>
      <c r="Y72" s="245"/>
      <c r="Z72" s="245"/>
      <c r="AA72" s="245"/>
      <c r="AB72" s="245"/>
      <c r="AC72" s="245"/>
      <c r="AD72" s="246"/>
      <c r="AE72" s="74"/>
      <c r="AF72" s="63">
        <f>AF5+AF45+AF65</f>
        <v>975671860</v>
      </c>
      <c r="AG72" s="63">
        <f t="shared" ref="AG72:AJ72" si="16">AG5+AG45+AG65</f>
        <v>954514040.63</v>
      </c>
      <c r="AH72" s="63">
        <f t="shared" si="16"/>
        <v>949237987.81000018</v>
      </c>
      <c r="AI72" s="63">
        <f t="shared" si="16"/>
        <v>0</v>
      </c>
      <c r="AJ72" s="63">
        <f t="shared" si="16"/>
        <v>5276052.82</v>
      </c>
      <c r="AK72" s="1"/>
      <c r="AL72" s="1"/>
      <c r="AM72" s="1"/>
      <c r="AN72" s="1"/>
      <c r="AO72" s="1"/>
    </row>
    <row r="73" spans="1:41" ht="61.5" customHeight="1" x14ac:dyDescent="0.45">
      <c r="A73" s="58"/>
      <c r="B73" s="1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193"/>
      <c r="AG73" s="194"/>
      <c r="AH73" s="194"/>
      <c r="AI73" s="195"/>
      <c r="AJ73" s="196"/>
      <c r="AK73" s="1"/>
      <c r="AL73" s="1"/>
      <c r="AM73" s="1"/>
      <c r="AN73" s="1"/>
      <c r="AO73" s="1"/>
    </row>
    <row r="74" spans="1:41" ht="62.4" hidden="1" customHeight="1" thickBot="1" x14ac:dyDescent="0.65">
      <c r="A74" s="58"/>
      <c r="B74" s="1"/>
      <c r="C74" s="44"/>
      <c r="D74" s="45"/>
      <c r="E74" s="45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5"/>
      <c r="AA74" s="45"/>
      <c r="AB74" s="65"/>
      <c r="AC74" s="44"/>
      <c r="AD74" s="47"/>
      <c r="AE74" s="20"/>
      <c r="AF74" s="197"/>
      <c r="AG74" s="197"/>
      <c r="AH74" s="195"/>
      <c r="AI74" s="195"/>
      <c r="AJ74" s="195"/>
      <c r="AK74" s="1"/>
      <c r="AL74" s="1"/>
      <c r="AM74" s="1"/>
      <c r="AN74" s="1"/>
      <c r="AO74" s="1"/>
    </row>
    <row r="75" spans="1:41" ht="45.75" customHeight="1" x14ac:dyDescent="0.45">
      <c r="A75" s="59"/>
      <c r="B75" s="49"/>
      <c r="C75" s="249"/>
      <c r="D75" s="249"/>
      <c r="E75" s="249"/>
      <c r="F75" s="249"/>
      <c r="G75" s="249"/>
      <c r="H75" s="249"/>
      <c r="I75" s="249"/>
      <c r="J75" s="249"/>
      <c r="K75" s="249"/>
      <c r="L75" s="249"/>
      <c r="M75" s="249"/>
      <c r="N75" s="249"/>
      <c r="O75" s="249"/>
      <c r="P75" s="249"/>
      <c r="Q75" s="249"/>
      <c r="R75" s="249"/>
      <c r="S75" s="249"/>
      <c r="T75" s="249"/>
      <c r="U75" s="249"/>
      <c r="V75" s="249"/>
      <c r="W75" s="249"/>
      <c r="X75" s="249"/>
      <c r="Y75" s="249"/>
      <c r="Z75" s="249"/>
      <c r="AA75" s="249"/>
      <c r="AB75" s="249"/>
      <c r="AC75" s="249"/>
      <c r="AD75" s="249"/>
      <c r="AE75" s="6"/>
      <c r="AF75" s="198"/>
      <c r="AG75" s="199"/>
      <c r="AH75" s="200"/>
      <c r="AI75" s="195"/>
      <c r="AJ75" s="195"/>
      <c r="AK75" s="1"/>
      <c r="AL75" s="1"/>
      <c r="AM75" s="1"/>
      <c r="AN75" s="1"/>
      <c r="AO75" s="1"/>
    </row>
    <row r="76" spans="1:41" ht="52.5" customHeight="1" x14ac:dyDescent="0.45">
      <c r="A76" s="58"/>
      <c r="B76" s="1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201"/>
      <c r="AG76" s="202"/>
      <c r="AH76" s="202"/>
      <c r="AI76" s="195"/>
      <c r="AJ76" s="195"/>
      <c r="AK76" s="1"/>
      <c r="AL76" s="1"/>
      <c r="AM76" s="1"/>
      <c r="AN76" s="1"/>
      <c r="AO76" s="1"/>
    </row>
    <row r="77" spans="1:41" ht="69.599999999999994" hidden="1" customHeight="1" thickBot="1" x14ac:dyDescent="0.45">
      <c r="A77" s="58"/>
      <c r="B77" s="1"/>
      <c r="C77" s="248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  <c r="AA77" s="248"/>
      <c r="AB77" s="248"/>
      <c r="AC77" s="248"/>
      <c r="AD77" s="248"/>
      <c r="AE77" s="6"/>
      <c r="AF77" s="177"/>
      <c r="AG77" s="28"/>
      <c r="AH77" s="1"/>
      <c r="AI77" s="1"/>
      <c r="AJ77" s="1"/>
      <c r="AK77" s="1"/>
      <c r="AL77" s="1"/>
      <c r="AM77" s="1"/>
      <c r="AN77" s="1"/>
      <c r="AO77" s="1"/>
    </row>
    <row r="78" spans="1:41" ht="86.25" customHeight="1" x14ac:dyDescent="0.4">
      <c r="A78" s="58"/>
      <c r="B78" s="1"/>
      <c r="C78" s="250"/>
      <c r="D78" s="250"/>
      <c r="E78" s="250"/>
      <c r="F78" s="250"/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6"/>
      <c r="AF78" s="177"/>
      <c r="AG78" s="28"/>
      <c r="AH78" s="1"/>
      <c r="AI78" s="1"/>
      <c r="AJ78" s="1"/>
      <c r="AK78" s="1"/>
      <c r="AL78" s="1"/>
      <c r="AM78" s="1"/>
      <c r="AN78" s="1"/>
      <c r="AO78" s="1"/>
    </row>
    <row r="79" spans="1:41" ht="69.599999999999994" customHeight="1" x14ac:dyDescent="0.4">
      <c r="A79" s="58"/>
      <c r="B79" s="1"/>
      <c r="C79" s="251"/>
      <c r="D79" s="251"/>
      <c r="E79" s="251"/>
      <c r="F79" s="251"/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251"/>
      <c r="R79" s="251"/>
      <c r="S79" s="251"/>
      <c r="T79" s="251"/>
      <c r="U79" s="251"/>
      <c r="V79" s="251"/>
      <c r="W79" s="251"/>
      <c r="X79" s="251"/>
      <c r="Y79" s="251"/>
      <c r="Z79" s="251"/>
      <c r="AA79" s="251"/>
      <c r="AB79" s="251"/>
      <c r="AC79" s="251"/>
      <c r="AD79" s="251"/>
      <c r="AE79" s="6"/>
      <c r="AF79" s="178"/>
      <c r="AG79" s="28"/>
      <c r="AH79" s="1"/>
      <c r="AI79" s="1"/>
      <c r="AJ79" s="1"/>
      <c r="AK79" s="1"/>
      <c r="AL79" s="1"/>
      <c r="AM79" s="1"/>
      <c r="AN79" s="1"/>
      <c r="AO79" s="1"/>
    </row>
    <row r="80" spans="1:41" ht="89.25" customHeight="1" x14ac:dyDescent="0.4">
      <c r="A80" s="58"/>
      <c r="B80" s="1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8"/>
      <c r="R80" s="248"/>
      <c r="S80" s="248"/>
      <c r="T80" s="248"/>
      <c r="U80" s="248"/>
      <c r="V80" s="248"/>
      <c r="W80" s="248"/>
      <c r="X80" s="248"/>
      <c r="Y80" s="248"/>
      <c r="Z80" s="248"/>
      <c r="AA80" s="248"/>
      <c r="AB80" s="248"/>
      <c r="AC80" s="248"/>
      <c r="AD80" s="248"/>
      <c r="AE80" s="6"/>
      <c r="AF80" s="177"/>
      <c r="AG80" s="28"/>
      <c r="AH80" s="1"/>
      <c r="AI80" s="1"/>
      <c r="AJ80" s="1"/>
      <c r="AK80" s="1"/>
      <c r="AL80" s="1"/>
      <c r="AM80" s="1"/>
      <c r="AN80" s="1"/>
      <c r="AO80" s="1"/>
    </row>
    <row r="81" spans="1:41" ht="89.25" customHeight="1" x14ac:dyDescent="0.4">
      <c r="A81" s="58"/>
      <c r="B81" s="1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8"/>
      <c r="R81" s="248"/>
      <c r="S81" s="248"/>
      <c r="T81" s="248"/>
      <c r="U81" s="248"/>
      <c r="V81" s="248"/>
      <c r="W81" s="248"/>
      <c r="X81" s="248"/>
      <c r="Y81" s="248"/>
      <c r="Z81" s="248"/>
      <c r="AA81" s="248"/>
      <c r="AB81" s="248"/>
      <c r="AC81" s="248"/>
      <c r="AD81" s="248"/>
      <c r="AE81" s="6"/>
      <c r="AF81" s="177"/>
      <c r="AG81" s="28"/>
      <c r="AH81" s="1"/>
      <c r="AI81" s="1"/>
      <c r="AJ81" s="1"/>
      <c r="AK81" s="1"/>
      <c r="AL81" s="1"/>
      <c r="AM81" s="1"/>
      <c r="AN81" s="1"/>
      <c r="AO81" s="1"/>
    </row>
    <row r="82" spans="1:41" ht="96.75" customHeight="1" x14ac:dyDescent="0.4">
      <c r="A82" s="58"/>
      <c r="B82" s="1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8"/>
      <c r="R82" s="248"/>
      <c r="S82" s="248"/>
      <c r="T82" s="248"/>
      <c r="U82" s="248"/>
      <c r="V82" s="248"/>
      <c r="W82" s="248"/>
      <c r="X82" s="248"/>
      <c r="Y82" s="248"/>
      <c r="Z82" s="248"/>
      <c r="AA82" s="248"/>
      <c r="AB82" s="248"/>
      <c r="AC82" s="248"/>
      <c r="AD82" s="248"/>
      <c r="AE82" s="6"/>
      <c r="AF82" s="177"/>
      <c r="AG82" s="28"/>
      <c r="AH82" s="1"/>
      <c r="AI82" s="1"/>
      <c r="AJ82" s="1"/>
      <c r="AK82" s="1"/>
      <c r="AL82" s="1"/>
      <c r="AM82" s="1"/>
      <c r="AN82" s="1"/>
      <c r="AO82" s="1"/>
    </row>
    <row r="83" spans="1:41" ht="102.75" customHeight="1" x14ac:dyDescent="0.4">
      <c r="A83" s="58"/>
      <c r="B83" s="1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8"/>
      <c r="W83" s="248"/>
      <c r="X83" s="248"/>
      <c r="Y83" s="248"/>
      <c r="Z83" s="248"/>
      <c r="AA83" s="248"/>
      <c r="AB83" s="248"/>
      <c r="AC83" s="248"/>
      <c r="AD83" s="248"/>
      <c r="AE83" s="6"/>
      <c r="AF83" s="179"/>
      <c r="AG83" s="28"/>
      <c r="AH83" s="1"/>
      <c r="AI83" s="1"/>
      <c r="AJ83" s="1"/>
      <c r="AK83" s="1"/>
      <c r="AL83" s="1"/>
      <c r="AM83" s="1"/>
      <c r="AN83" s="1"/>
      <c r="AO83" s="1"/>
    </row>
    <row r="84" spans="1:41" ht="93" customHeight="1" x14ac:dyDescent="0.4">
      <c r="A84" s="58"/>
      <c r="B84" s="1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8"/>
      <c r="R84" s="248"/>
      <c r="S84" s="248"/>
      <c r="T84" s="248"/>
      <c r="U84" s="248"/>
      <c r="V84" s="248"/>
      <c r="W84" s="248"/>
      <c r="X84" s="248"/>
      <c r="Y84" s="248"/>
      <c r="Z84" s="248"/>
      <c r="AA84" s="248"/>
      <c r="AB84" s="248"/>
      <c r="AC84" s="248"/>
      <c r="AD84" s="248"/>
      <c r="AE84" s="6"/>
      <c r="AF84" s="179"/>
      <c r="AG84" s="28"/>
      <c r="AH84" s="1"/>
      <c r="AI84" s="1"/>
      <c r="AJ84" s="1"/>
      <c r="AK84" s="1"/>
      <c r="AL84" s="1"/>
      <c r="AM84" s="1"/>
      <c r="AN84" s="1"/>
      <c r="AO84" s="1"/>
    </row>
    <row r="85" spans="1:41" ht="27.75" customHeight="1" x14ac:dyDescent="0.4">
      <c r="A85" s="58"/>
      <c r="B85" s="1"/>
      <c r="C85" s="248"/>
      <c r="D85" s="248"/>
      <c r="E85" s="248"/>
      <c r="F85" s="248"/>
      <c r="G85" s="248"/>
      <c r="H85" s="248"/>
      <c r="I85" s="248"/>
      <c r="J85" s="248"/>
      <c r="K85" s="248"/>
      <c r="L85" s="248"/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6"/>
      <c r="AF85" s="177"/>
      <c r="AG85" s="28"/>
      <c r="AH85" s="1"/>
      <c r="AI85" s="1"/>
      <c r="AJ85" s="1"/>
      <c r="AK85" s="1"/>
      <c r="AL85" s="1"/>
      <c r="AM85" s="1"/>
      <c r="AN85" s="1"/>
      <c r="AO85" s="1"/>
    </row>
    <row r="86" spans="1:41" ht="34.5" customHeight="1" x14ac:dyDescent="0.4">
      <c r="A86" s="58"/>
      <c r="B86" s="1"/>
      <c r="C86" s="248"/>
      <c r="D86" s="248"/>
      <c r="E86" s="248"/>
      <c r="F86" s="248"/>
      <c r="G86" s="248"/>
      <c r="H86" s="248"/>
      <c r="I86" s="248"/>
      <c r="J86" s="248"/>
      <c r="K86" s="248"/>
      <c r="L86" s="248"/>
      <c r="M86" s="248"/>
      <c r="N86" s="248"/>
      <c r="O86" s="248"/>
      <c r="P86" s="248"/>
      <c r="Q86" s="248"/>
      <c r="R86" s="248"/>
      <c r="S86" s="248"/>
      <c r="T86" s="248"/>
      <c r="U86" s="248"/>
      <c r="V86" s="248"/>
      <c r="W86" s="248"/>
      <c r="X86" s="248"/>
      <c r="Y86" s="248"/>
      <c r="Z86" s="248"/>
      <c r="AA86" s="248"/>
      <c r="AB86" s="248"/>
      <c r="AC86" s="248"/>
      <c r="AD86" s="248"/>
      <c r="AE86" s="6"/>
      <c r="AF86" s="177"/>
      <c r="AG86" s="28"/>
      <c r="AH86" s="1"/>
      <c r="AI86" s="1"/>
      <c r="AJ86" s="1"/>
      <c r="AK86" s="1"/>
      <c r="AL86" s="1"/>
      <c r="AM86" s="1"/>
      <c r="AN86" s="1"/>
      <c r="AO86" s="1"/>
    </row>
    <row r="87" spans="1:41" ht="45.75" customHeight="1" x14ac:dyDescent="0.4">
      <c r="A87" s="58"/>
      <c r="B87" s="1"/>
      <c r="C87" s="252"/>
      <c r="D87" s="252"/>
      <c r="E87" s="252"/>
      <c r="F87" s="252"/>
      <c r="G87" s="252"/>
      <c r="H87" s="252"/>
      <c r="I87" s="252"/>
      <c r="J87" s="252"/>
      <c r="K87" s="252"/>
      <c r="L87" s="252"/>
      <c r="M87" s="252"/>
      <c r="N87" s="252"/>
      <c r="O87" s="252"/>
      <c r="P87" s="252"/>
      <c r="Q87" s="252"/>
      <c r="R87" s="252"/>
      <c r="S87" s="252"/>
      <c r="T87" s="252"/>
      <c r="U87" s="252"/>
      <c r="V87" s="252"/>
      <c r="W87" s="252"/>
      <c r="X87" s="252"/>
      <c r="Y87" s="252"/>
      <c r="Z87" s="252"/>
      <c r="AA87" s="252"/>
      <c r="AB87" s="252"/>
      <c r="AC87" s="252"/>
      <c r="AD87" s="252"/>
      <c r="AE87" s="6"/>
      <c r="AF87" s="177"/>
      <c r="AG87" s="28"/>
      <c r="AH87" s="1"/>
      <c r="AI87" s="1"/>
      <c r="AJ87" s="1"/>
      <c r="AK87" s="1"/>
      <c r="AL87" s="1"/>
      <c r="AM87" s="1"/>
      <c r="AN87" s="1"/>
      <c r="AO87" s="1"/>
    </row>
    <row r="88" spans="1:41" ht="87" customHeight="1" x14ac:dyDescent="0.4">
      <c r="A88" s="58"/>
      <c r="B88" s="1"/>
      <c r="C88" s="30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247"/>
      <c r="AA88" s="247"/>
      <c r="AB88" s="247"/>
      <c r="AC88" s="247"/>
      <c r="AD88" s="247"/>
      <c r="AE88" s="6"/>
      <c r="AF88" s="178"/>
      <c r="AG88" s="28"/>
      <c r="AH88" s="1"/>
      <c r="AI88" s="1"/>
      <c r="AJ88" s="1"/>
      <c r="AK88" s="1"/>
      <c r="AL88" s="1"/>
      <c r="AM88" s="1"/>
      <c r="AN88" s="1"/>
      <c r="AO88" s="1"/>
    </row>
    <row r="89" spans="1:41" ht="81" customHeight="1" x14ac:dyDescent="0.4">
      <c r="A89" s="58"/>
      <c r="B89" s="1"/>
      <c r="C89" s="30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247"/>
      <c r="AA89" s="247"/>
      <c r="AB89" s="247"/>
      <c r="AC89" s="247"/>
      <c r="AD89" s="247"/>
      <c r="AE89" s="6"/>
      <c r="AF89" s="178"/>
      <c r="AG89" s="28"/>
      <c r="AH89" s="1"/>
      <c r="AI89" s="1"/>
      <c r="AJ89" s="1"/>
      <c r="AK89" s="1"/>
      <c r="AL89" s="1"/>
      <c r="AM89" s="1"/>
      <c r="AN89" s="1"/>
      <c r="AO89" s="1"/>
    </row>
    <row r="90" spans="1:41" ht="122.25" customHeight="1" x14ac:dyDescent="0.4">
      <c r="A90" s="58"/>
      <c r="B90" s="1"/>
      <c r="C90" s="241"/>
      <c r="D90" s="241"/>
      <c r="E90" s="241"/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241"/>
      <c r="T90" s="241"/>
      <c r="U90" s="241"/>
      <c r="V90" s="241"/>
      <c r="W90" s="241"/>
      <c r="X90" s="241"/>
      <c r="Y90" s="241"/>
      <c r="Z90" s="241"/>
      <c r="AA90" s="241"/>
      <c r="AB90" s="241"/>
      <c r="AC90" s="241"/>
      <c r="AD90" s="241"/>
      <c r="AE90" s="29"/>
      <c r="AF90" s="180"/>
      <c r="AG90" s="28"/>
      <c r="AH90" s="1"/>
      <c r="AI90" s="1"/>
      <c r="AJ90" s="1"/>
      <c r="AK90" s="1"/>
      <c r="AL90" s="1"/>
      <c r="AM90" s="1"/>
      <c r="AN90" s="1"/>
      <c r="AO90" s="1"/>
    </row>
    <row r="91" spans="1:41" ht="28.5" customHeight="1" x14ac:dyDescent="0.4">
      <c r="A91" s="58"/>
      <c r="B91" s="1"/>
      <c r="C91" s="241"/>
      <c r="D91" s="241"/>
      <c r="E91" s="241"/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241"/>
      <c r="T91" s="241"/>
      <c r="U91" s="241"/>
      <c r="V91" s="241"/>
      <c r="W91" s="241"/>
      <c r="X91" s="241"/>
      <c r="Y91" s="241"/>
      <c r="Z91" s="241"/>
      <c r="AA91" s="241"/>
      <c r="AB91" s="241"/>
      <c r="AC91" s="241"/>
      <c r="AD91" s="241"/>
      <c r="AE91" s="6"/>
      <c r="AF91" s="180"/>
      <c r="AG91" s="28"/>
      <c r="AH91" s="1"/>
      <c r="AI91" s="1"/>
      <c r="AJ91" s="1"/>
      <c r="AK91" s="1"/>
      <c r="AL91" s="1"/>
      <c r="AM91" s="1"/>
      <c r="AN91" s="1"/>
      <c r="AO91" s="1"/>
    </row>
    <row r="92" spans="1:41" ht="81" customHeight="1" x14ac:dyDescent="0.4">
      <c r="A92" s="58"/>
      <c r="B92" s="1"/>
      <c r="C92" s="241"/>
      <c r="D92" s="241"/>
      <c r="E92" s="241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6"/>
      <c r="AF92" s="180"/>
      <c r="AG92" s="28"/>
      <c r="AH92" s="1"/>
      <c r="AI92" s="1"/>
      <c r="AJ92" s="1"/>
      <c r="AK92" s="1"/>
      <c r="AL92" s="1"/>
      <c r="AM92" s="1"/>
      <c r="AN92" s="1"/>
      <c r="AO92" s="1"/>
    </row>
    <row r="93" spans="1:41" ht="81" customHeight="1" x14ac:dyDescent="0.4">
      <c r="A93" s="58"/>
      <c r="B93" s="1"/>
      <c r="C93" s="241"/>
      <c r="D93" s="241"/>
      <c r="E93" s="241"/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1"/>
      <c r="U93" s="241"/>
      <c r="V93" s="241"/>
      <c r="W93" s="241"/>
      <c r="X93" s="241"/>
      <c r="Y93" s="241"/>
      <c r="Z93" s="241"/>
      <c r="AA93" s="241"/>
      <c r="AB93" s="241"/>
      <c r="AC93" s="241"/>
      <c r="AD93" s="241"/>
      <c r="AE93" s="6"/>
      <c r="AF93" s="180"/>
      <c r="AG93" s="28"/>
      <c r="AH93" s="1"/>
      <c r="AI93" s="1"/>
      <c r="AJ93" s="1"/>
      <c r="AK93" s="1"/>
      <c r="AL93" s="1"/>
      <c r="AM93" s="1"/>
      <c r="AN93" s="1"/>
      <c r="AO93" s="1"/>
    </row>
    <row r="94" spans="1:41" ht="81" customHeight="1" x14ac:dyDescent="0.4">
      <c r="A94" s="58"/>
      <c r="B94" s="1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  <c r="X94" s="242"/>
      <c r="Y94" s="242"/>
      <c r="Z94" s="242"/>
      <c r="AA94" s="242"/>
      <c r="AB94" s="242"/>
      <c r="AC94" s="242"/>
      <c r="AD94" s="242"/>
      <c r="AE94" s="6"/>
      <c r="AF94" s="181"/>
      <c r="AG94" s="28"/>
      <c r="AH94" s="1"/>
      <c r="AI94" s="1"/>
      <c r="AJ94" s="1"/>
      <c r="AK94" s="1"/>
      <c r="AL94" s="1"/>
      <c r="AM94" s="1"/>
      <c r="AN94" s="1"/>
      <c r="AO94" s="1"/>
    </row>
    <row r="95" spans="1:41" ht="81" customHeight="1" x14ac:dyDescent="0.4">
      <c r="A95" s="58"/>
      <c r="B95" s="1"/>
      <c r="C95" s="32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243"/>
      <c r="AA95" s="243"/>
      <c r="AB95" s="243"/>
      <c r="AC95" s="243"/>
      <c r="AD95" s="243"/>
      <c r="AE95" s="6"/>
      <c r="AF95" s="182"/>
      <c r="AG95" s="28"/>
      <c r="AH95" s="1"/>
      <c r="AI95" s="1"/>
      <c r="AJ95" s="1"/>
      <c r="AK95" s="1"/>
      <c r="AL95" s="1"/>
      <c r="AM95" s="1"/>
      <c r="AN95" s="1"/>
      <c r="AO95" s="1"/>
    </row>
    <row r="96" spans="1:41" ht="69.599999999999994" customHeight="1" x14ac:dyDescent="0.4">
      <c r="A96" s="58"/>
      <c r="B96" s="1"/>
      <c r="C96" s="32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243"/>
      <c r="AA96" s="243"/>
      <c r="AB96" s="243"/>
      <c r="AC96" s="243"/>
      <c r="AD96" s="243"/>
      <c r="AE96" s="6"/>
      <c r="AF96" s="182"/>
      <c r="AG96" s="28"/>
      <c r="AH96" s="1"/>
      <c r="AI96" s="1"/>
      <c r="AJ96" s="1"/>
      <c r="AK96" s="1"/>
      <c r="AL96" s="1"/>
      <c r="AM96" s="1"/>
      <c r="AN96" s="1"/>
      <c r="AO96" s="1"/>
    </row>
    <row r="97" spans="1:41" ht="69.599999999999994" customHeight="1" x14ac:dyDescent="0.4">
      <c r="A97" s="58"/>
      <c r="B97" s="1"/>
      <c r="C97" s="339"/>
      <c r="D97" s="339"/>
      <c r="E97" s="339"/>
      <c r="F97" s="339"/>
      <c r="G97" s="339"/>
      <c r="H97" s="339"/>
      <c r="I97" s="339"/>
      <c r="J97" s="339"/>
      <c r="K97" s="339"/>
      <c r="L97" s="339"/>
      <c r="M97" s="339"/>
      <c r="N97" s="339"/>
      <c r="O97" s="339"/>
      <c r="P97" s="339"/>
      <c r="Q97" s="339"/>
      <c r="R97" s="339"/>
      <c r="S97" s="339"/>
      <c r="T97" s="339"/>
      <c r="U97" s="339"/>
      <c r="V97" s="339"/>
      <c r="W97" s="339"/>
      <c r="X97" s="339"/>
      <c r="Y97" s="339"/>
      <c r="Z97" s="339"/>
      <c r="AA97" s="339"/>
      <c r="AB97" s="339"/>
      <c r="AC97" s="339"/>
      <c r="AD97" s="339"/>
      <c r="AE97" s="6"/>
      <c r="AF97" s="183"/>
      <c r="AG97" s="28"/>
      <c r="AH97" s="1"/>
      <c r="AI97" s="1"/>
      <c r="AJ97" s="1"/>
      <c r="AK97" s="1"/>
      <c r="AL97" s="1"/>
      <c r="AM97" s="1"/>
      <c r="AN97" s="1"/>
      <c r="AO97" s="1"/>
    </row>
    <row r="98" spans="1:41" ht="21.75" customHeight="1" x14ac:dyDescent="0.4">
      <c r="A98" s="58"/>
      <c r="B98" s="1"/>
      <c r="C98" s="253"/>
      <c r="D98" s="253"/>
      <c r="E98" s="253"/>
      <c r="F98" s="253"/>
      <c r="G98" s="253"/>
      <c r="H98" s="253"/>
      <c r="I98" s="253"/>
      <c r="J98" s="253"/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6"/>
      <c r="AF98" s="177"/>
      <c r="AG98" s="28"/>
      <c r="AH98" s="1"/>
      <c r="AI98" s="1"/>
      <c r="AJ98" s="1"/>
      <c r="AK98" s="1"/>
      <c r="AL98" s="1"/>
      <c r="AM98" s="1"/>
      <c r="AN98" s="1"/>
      <c r="AO98" s="1"/>
    </row>
    <row r="99" spans="1:41" ht="57.75" customHeight="1" x14ac:dyDescent="0.4">
      <c r="A99" s="58"/>
      <c r="B99" s="1"/>
      <c r="C99" s="334"/>
      <c r="D99" s="334"/>
      <c r="E99" s="334"/>
      <c r="F99" s="334"/>
      <c r="G99" s="334"/>
      <c r="H99" s="334"/>
      <c r="I99" s="334"/>
      <c r="J99" s="334"/>
      <c r="K99" s="334"/>
      <c r="L99" s="334"/>
      <c r="M99" s="334"/>
      <c r="N99" s="334"/>
      <c r="O99" s="334"/>
      <c r="P99" s="334"/>
      <c r="Q99" s="334"/>
      <c r="R99" s="334"/>
      <c r="S99" s="334"/>
      <c r="T99" s="334"/>
      <c r="U99" s="334"/>
      <c r="V99" s="334"/>
      <c r="W99" s="334"/>
      <c r="X99" s="334"/>
      <c r="Y99" s="334"/>
      <c r="Z99" s="334"/>
      <c r="AA99" s="334"/>
      <c r="AB99" s="334"/>
      <c r="AC99" s="334"/>
      <c r="AD99" s="334"/>
      <c r="AE99" s="6"/>
      <c r="AF99" s="177"/>
      <c r="AG99" s="28"/>
      <c r="AH99" s="1"/>
      <c r="AI99" s="1"/>
      <c r="AJ99" s="1"/>
      <c r="AK99" s="1"/>
      <c r="AL99" s="1"/>
      <c r="AM99" s="1"/>
      <c r="AN99" s="1"/>
      <c r="AO99" s="1"/>
    </row>
    <row r="100" spans="1:41" ht="89.25" customHeight="1" x14ac:dyDescent="0.4">
      <c r="A100" s="58"/>
      <c r="B100" s="1"/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6"/>
      <c r="AF100" s="178"/>
      <c r="AG100" s="28"/>
      <c r="AH100" s="1"/>
      <c r="AI100" s="1"/>
      <c r="AJ100" s="1"/>
      <c r="AK100" s="1"/>
      <c r="AL100" s="1"/>
      <c r="AM100" s="1"/>
      <c r="AN100" s="1"/>
      <c r="AO100" s="1"/>
    </row>
    <row r="101" spans="1:41" ht="24.75" customHeight="1" x14ac:dyDescent="0.4">
      <c r="A101" s="58"/>
      <c r="B101" s="1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  <c r="AE101" s="6"/>
      <c r="AF101" s="178"/>
      <c r="AG101" s="28"/>
      <c r="AH101" s="1"/>
      <c r="AI101" s="1"/>
      <c r="AJ101" s="1"/>
      <c r="AK101" s="1"/>
      <c r="AL101" s="1"/>
      <c r="AM101" s="1"/>
      <c r="AN101" s="1"/>
      <c r="AO101" s="1"/>
    </row>
    <row r="102" spans="1:41" ht="30" customHeight="1" x14ac:dyDescent="0.4">
      <c r="A102" s="58"/>
      <c r="B102" s="1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  <c r="AE102" s="6"/>
      <c r="AF102" s="178"/>
      <c r="AG102" s="28"/>
      <c r="AH102" s="1"/>
      <c r="AI102" s="1"/>
      <c r="AJ102" s="1"/>
      <c r="AK102" s="1"/>
      <c r="AL102" s="1"/>
      <c r="AM102" s="1"/>
      <c r="AN102" s="1"/>
      <c r="AO102" s="1"/>
    </row>
    <row r="103" spans="1:41" ht="30" customHeight="1" x14ac:dyDescent="0.4">
      <c r="A103" s="58"/>
      <c r="B103" s="1"/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  <c r="AE103" s="6"/>
      <c r="AF103" s="178"/>
      <c r="AG103" s="28"/>
      <c r="AH103" s="1"/>
      <c r="AI103" s="1"/>
      <c r="AJ103" s="1"/>
      <c r="AK103" s="1"/>
      <c r="AL103" s="1"/>
      <c r="AM103" s="1"/>
      <c r="AN103" s="1"/>
      <c r="AO103" s="1"/>
    </row>
    <row r="104" spans="1:41" ht="75" customHeight="1" thickBot="1" x14ac:dyDescent="0.35">
      <c r="A104" s="60"/>
      <c r="B104" s="61"/>
      <c r="C104" s="234"/>
      <c r="D104" s="234"/>
      <c r="E104" s="234"/>
      <c r="F104" s="234"/>
      <c r="G104" s="234"/>
      <c r="H104" s="234"/>
      <c r="I104" s="234"/>
      <c r="J104" s="234"/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C104" s="234"/>
      <c r="AD104" s="234"/>
      <c r="AE104" s="26"/>
      <c r="AF104" s="184"/>
      <c r="AG104" s="27"/>
      <c r="AH104" s="26"/>
      <c r="AI104" s="26"/>
      <c r="AJ104" s="26"/>
      <c r="AK104" s="1"/>
      <c r="AL104" s="1"/>
      <c r="AM104" s="1"/>
      <c r="AN104" s="1"/>
      <c r="AO104" s="1"/>
    </row>
    <row r="105" spans="1:41" ht="62.25" customHeight="1" x14ac:dyDescent="0.6"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185"/>
      <c r="AG105" s="12"/>
      <c r="AH105" s="1"/>
      <c r="AI105" s="1"/>
      <c r="AJ105" s="1"/>
    </row>
    <row r="106" spans="1:41" ht="15" customHeight="1" x14ac:dyDescent="0.6"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185"/>
      <c r="AG106" s="12"/>
      <c r="AH106" s="1"/>
      <c r="AI106" s="1"/>
      <c r="AJ106" s="1"/>
    </row>
    <row r="107" spans="1:41" ht="55.5" customHeight="1" x14ac:dyDescent="0.6">
      <c r="C107" s="15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86"/>
      <c r="AG107" s="12"/>
      <c r="AH107" s="1"/>
      <c r="AI107" s="1"/>
      <c r="AJ107" s="1"/>
    </row>
    <row r="108" spans="1:41" ht="61.2" customHeight="1" x14ac:dyDescent="0.6">
      <c r="C108" s="235"/>
      <c r="D108" s="235"/>
      <c r="E108" s="235"/>
      <c r="F108" s="235"/>
      <c r="G108" s="235"/>
      <c r="H108" s="235"/>
      <c r="I108" s="235"/>
      <c r="J108" s="235"/>
      <c r="K108" s="235"/>
      <c r="L108" s="235"/>
      <c r="M108" s="235"/>
      <c r="N108" s="235"/>
      <c r="O108" s="235"/>
      <c r="P108" s="235"/>
      <c r="Q108" s="235"/>
      <c r="R108" s="235"/>
      <c r="S108" s="235"/>
      <c r="T108" s="235"/>
      <c r="U108" s="235"/>
      <c r="V108" s="235"/>
      <c r="W108" s="235"/>
      <c r="X108" s="235"/>
      <c r="Y108" s="235"/>
      <c r="Z108" s="235"/>
      <c r="AA108" s="235"/>
      <c r="AB108" s="235"/>
      <c r="AC108" s="235"/>
      <c r="AD108" s="235"/>
      <c r="AE108" s="8"/>
      <c r="AF108" s="187"/>
      <c r="AG108" s="12"/>
      <c r="AH108" s="1"/>
      <c r="AI108" s="1"/>
      <c r="AJ108" s="1"/>
    </row>
    <row r="109" spans="1:41" ht="40.950000000000003" customHeight="1" x14ac:dyDescent="0.6">
      <c r="C109" s="231"/>
      <c r="D109" s="231"/>
      <c r="E109" s="231"/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31"/>
      <c r="Z109" s="231"/>
      <c r="AA109" s="231"/>
      <c r="AB109" s="231"/>
      <c r="AC109" s="231"/>
      <c r="AD109" s="231"/>
      <c r="AE109" s="8"/>
      <c r="AF109" s="188"/>
      <c r="AG109" s="12"/>
      <c r="AH109" s="1"/>
      <c r="AI109" s="1"/>
      <c r="AJ109" s="1"/>
    </row>
    <row r="110" spans="1:41" ht="40.950000000000003" customHeight="1" x14ac:dyDescent="0.6">
      <c r="C110" s="229"/>
      <c r="D110" s="229"/>
      <c r="E110" s="229"/>
      <c r="F110" s="229"/>
      <c r="G110" s="229"/>
      <c r="H110" s="229"/>
      <c r="I110" s="229"/>
      <c r="J110" s="229"/>
      <c r="K110" s="229"/>
      <c r="L110" s="229"/>
      <c r="M110" s="229"/>
      <c r="N110" s="229"/>
      <c r="O110" s="229"/>
      <c r="P110" s="229"/>
      <c r="Q110" s="229"/>
      <c r="R110" s="229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12"/>
      <c r="AF110" s="187"/>
      <c r="AG110" s="12"/>
      <c r="AH110" s="1"/>
      <c r="AI110" s="1"/>
      <c r="AJ110" s="1"/>
    </row>
    <row r="111" spans="1:41" ht="24" customHeight="1" x14ac:dyDescent="0.6">
      <c r="C111" s="16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12"/>
      <c r="AF111" s="187"/>
      <c r="AG111" s="12"/>
      <c r="AH111" s="1"/>
      <c r="AI111" s="1"/>
      <c r="AJ111" s="1"/>
    </row>
    <row r="112" spans="1:41" ht="40.950000000000003" customHeight="1" x14ac:dyDescent="0.6">
      <c r="C112" s="233"/>
      <c r="D112" s="233"/>
      <c r="E112" s="233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33"/>
      <c r="Z112" s="233"/>
      <c r="AA112" s="233"/>
      <c r="AB112" s="233"/>
      <c r="AC112" s="233"/>
      <c r="AD112" s="233"/>
      <c r="AE112" s="6"/>
      <c r="AF112" s="187"/>
      <c r="AG112" s="12"/>
      <c r="AH112" s="1"/>
      <c r="AI112" s="1"/>
      <c r="AJ112" s="1"/>
    </row>
    <row r="113" spans="3:36" ht="40.950000000000003" customHeight="1" x14ac:dyDescent="0.6">
      <c r="C113" s="231"/>
      <c r="D113" s="231"/>
      <c r="E113" s="231"/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31"/>
      <c r="Z113" s="231"/>
      <c r="AA113" s="231"/>
      <c r="AB113" s="231"/>
      <c r="AC113" s="231"/>
      <c r="AD113" s="231"/>
      <c r="AE113" s="6"/>
      <c r="AF113" s="185"/>
      <c r="AG113" s="12"/>
      <c r="AH113" s="12"/>
      <c r="AI113" s="1"/>
      <c r="AJ113" s="1"/>
    </row>
    <row r="114" spans="3:36" ht="50.4" customHeight="1" x14ac:dyDescent="0.6">
      <c r="C114" s="237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17"/>
      <c r="AF114" s="187"/>
      <c r="AG114" s="12"/>
      <c r="AH114" s="12"/>
      <c r="AI114" s="1"/>
      <c r="AJ114" s="1"/>
    </row>
    <row r="115" spans="3:36" ht="50.4" customHeight="1" x14ac:dyDescent="0.6"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185"/>
      <c r="AG115" s="12"/>
      <c r="AH115" s="12"/>
      <c r="AI115" s="1"/>
      <c r="AJ115" s="1"/>
    </row>
    <row r="116" spans="3:36" ht="60" customHeight="1" x14ac:dyDescent="0.6"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185"/>
      <c r="AG116" s="1"/>
      <c r="AH116" s="12"/>
      <c r="AI116" s="1"/>
      <c r="AJ116" s="1"/>
    </row>
    <row r="117" spans="3:36" ht="55.2" customHeight="1" x14ac:dyDescent="0.6"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185"/>
      <c r="AG117" s="12"/>
      <c r="AH117" s="12"/>
      <c r="AI117" s="1"/>
      <c r="AJ117" s="1"/>
    </row>
    <row r="118" spans="3:36" ht="55.2" customHeight="1" x14ac:dyDescent="0.6"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185"/>
      <c r="AG118" s="12"/>
      <c r="AH118" s="12"/>
      <c r="AI118" s="1"/>
      <c r="AJ118" s="1"/>
    </row>
    <row r="119" spans="3:36" ht="55.2" customHeight="1" x14ac:dyDescent="0.6">
      <c r="C119" s="228"/>
      <c r="D119" s="228"/>
      <c r="E119" s="228"/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28"/>
      <c r="Y119" s="228"/>
      <c r="Z119" s="228"/>
      <c r="AA119" s="228"/>
      <c r="AB119" s="228"/>
      <c r="AC119" s="228"/>
      <c r="AD119" s="228"/>
      <c r="AE119" s="14"/>
      <c r="AF119" s="189"/>
      <c r="AG119" s="12"/>
      <c r="AH119" s="12"/>
      <c r="AI119" s="1"/>
      <c r="AJ119" s="1"/>
    </row>
    <row r="120" spans="3:36" ht="19.2" customHeight="1" x14ac:dyDescent="0.5">
      <c r="C120" s="236"/>
      <c r="D120" s="236"/>
      <c r="E120" s="236"/>
      <c r="F120" s="236"/>
      <c r="G120" s="236"/>
      <c r="H120" s="236"/>
      <c r="I120" s="236"/>
      <c r="J120" s="236"/>
      <c r="K120" s="236"/>
      <c r="L120" s="236"/>
      <c r="M120" s="236"/>
      <c r="N120" s="236"/>
      <c r="O120" s="236"/>
      <c r="P120" s="236"/>
      <c r="Q120" s="236"/>
      <c r="R120" s="236"/>
      <c r="S120" s="236"/>
      <c r="T120" s="236"/>
      <c r="U120" s="236"/>
      <c r="V120" s="236"/>
      <c r="W120" s="236"/>
      <c r="X120" s="236"/>
      <c r="Y120" s="236"/>
      <c r="Z120" s="236"/>
      <c r="AA120" s="236"/>
      <c r="AB120" s="236"/>
      <c r="AC120" s="236"/>
      <c r="AD120" s="236"/>
      <c r="AE120" s="6"/>
      <c r="AF120" s="190"/>
      <c r="AG120" s="7"/>
      <c r="AH120" s="1"/>
      <c r="AI120" s="1"/>
      <c r="AJ120" s="1"/>
    </row>
    <row r="121" spans="3:36" ht="30" customHeight="1" x14ac:dyDescent="0.5">
      <c r="C121" s="230"/>
      <c r="D121" s="230"/>
      <c r="E121" s="230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  <c r="U121" s="230"/>
      <c r="V121" s="230"/>
      <c r="W121" s="230"/>
      <c r="X121" s="230"/>
      <c r="Y121" s="230"/>
      <c r="Z121" s="230"/>
      <c r="AA121" s="230"/>
      <c r="AB121" s="230"/>
      <c r="AC121" s="230"/>
      <c r="AD121" s="230"/>
      <c r="AE121" s="6"/>
      <c r="AF121" s="187"/>
      <c r="AG121" s="7"/>
      <c r="AH121" s="1"/>
      <c r="AI121" s="1"/>
      <c r="AJ121" s="1"/>
    </row>
    <row r="122" spans="3:36" ht="32.4" customHeight="1" x14ac:dyDescent="0.5">
      <c r="C122" s="229"/>
      <c r="D122" s="229"/>
      <c r="E122" s="229"/>
      <c r="F122" s="229"/>
      <c r="G122" s="229"/>
      <c r="H122" s="229"/>
      <c r="I122" s="229"/>
      <c r="J122" s="229"/>
      <c r="K122" s="229"/>
      <c r="L122" s="229"/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6"/>
      <c r="AF122" s="187"/>
      <c r="AG122" s="18"/>
      <c r="AH122" s="1"/>
      <c r="AI122" s="1"/>
      <c r="AJ122" s="1"/>
    </row>
    <row r="123" spans="3:36" ht="56.4" customHeight="1" x14ac:dyDescent="0.45">
      <c r="C123" s="229"/>
      <c r="D123" s="229"/>
      <c r="E123" s="229"/>
      <c r="F123" s="229"/>
      <c r="G123" s="229"/>
      <c r="H123" s="229"/>
      <c r="I123" s="229"/>
      <c r="J123" s="229"/>
      <c r="K123" s="229"/>
      <c r="L123" s="229"/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6"/>
      <c r="AF123" s="187"/>
      <c r="AG123" s="19"/>
      <c r="AH123" s="1"/>
      <c r="AI123" s="1"/>
      <c r="AJ123" s="1"/>
    </row>
    <row r="124" spans="3:36" ht="50.4" customHeight="1" x14ac:dyDescent="0.25">
      <c r="C124" s="229"/>
      <c r="D124" s="229"/>
      <c r="E124" s="229"/>
      <c r="F124" s="229"/>
      <c r="G124" s="229"/>
      <c r="H124" s="229"/>
      <c r="I124" s="229"/>
      <c r="J124" s="229"/>
      <c r="K124" s="229"/>
      <c r="L124" s="229"/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6"/>
      <c r="AF124" s="187"/>
      <c r="AG124" s="1"/>
      <c r="AH124" s="1"/>
      <c r="AI124" s="1"/>
      <c r="AJ124" s="1"/>
    </row>
    <row r="125" spans="3:36" ht="50.4" customHeight="1" x14ac:dyDescent="0.25">
      <c r="C125" s="229"/>
      <c r="D125" s="229"/>
      <c r="E125" s="229"/>
      <c r="F125" s="229"/>
      <c r="G125" s="229"/>
      <c r="H125" s="229"/>
      <c r="I125" s="229"/>
      <c r="J125" s="229"/>
      <c r="K125" s="229"/>
      <c r="L125" s="229"/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6"/>
      <c r="AF125" s="187"/>
      <c r="AG125" s="1"/>
      <c r="AH125" s="1"/>
      <c r="AI125" s="1"/>
      <c r="AJ125" s="1"/>
    </row>
    <row r="126" spans="3:36" ht="50.4" customHeight="1" x14ac:dyDescent="0.25">
      <c r="C126" s="229"/>
      <c r="D126" s="229"/>
      <c r="E126" s="229"/>
      <c r="F126" s="229"/>
      <c r="G126" s="229"/>
      <c r="H126" s="229"/>
      <c r="I126" s="229"/>
      <c r="J126" s="229"/>
      <c r="K126" s="229"/>
      <c r="L126" s="229"/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6"/>
      <c r="AF126" s="187"/>
      <c r="AG126" s="1"/>
      <c r="AH126" s="1"/>
      <c r="AI126" s="1"/>
      <c r="AJ126" s="1"/>
    </row>
    <row r="127" spans="3:36" ht="21.6" customHeight="1" x14ac:dyDescent="0.25">
      <c r="C127" s="236"/>
      <c r="D127" s="236"/>
      <c r="E127" s="236"/>
      <c r="F127" s="236"/>
      <c r="G127" s="236"/>
      <c r="H127" s="236"/>
      <c r="I127" s="236"/>
      <c r="J127" s="236"/>
      <c r="K127" s="236"/>
      <c r="L127" s="236"/>
      <c r="M127" s="236"/>
      <c r="N127" s="236"/>
      <c r="O127" s="236"/>
      <c r="P127" s="236"/>
      <c r="Q127" s="236"/>
      <c r="R127" s="236"/>
      <c r="S127" s="236"/>
      <c r="T127" s="236"/>
      <c r="U127" s="236"/>
      <c r="V127" s="236"/>
      <c r="W127" s="236"/>
      <c r="X127" s="236"/>
      <c r="Y127" s="236"/>
      <c r="Z127" s="236"/>
      <c r="AA127" s="236"/>
      <c r="AB127" s="236"/>
      <c r="AC127" s="236"/>
      <c r="AD127" s="236"/>
      <c r="AE127" s="6"/>
      <c r="AF127" s="187"/>
      <c r="AG127" s="1"/>
      <c r="AH127" s="1"/>
      <c r="AI127" s="1"/>
      <c r="AJ127" s="1"/>
    </row>
    <row r="128" spans="3:36" ht="27.6" customHeight="1" x14ac:dyDescent="0.25">
      <c r="C128" s="333"/>
      <c r="D128" s="333"/>
      <c r="E128" s="333"/>
      <c r="F128" s="333"/>
      <c r="G128" s="333"/>
      <c r="H128" s="333"/>
      <c r="I128" s="333"/>
      <c r="J128" s="333"/>
      <c r="K128" s="333"/>
      <c r="L128" s="333"/>
      <c r="M128" s="333"/>
      <c r="N128" s="333"/>
      <c r="O128" s="333"/>
      <c r="P128" s="333"/>
      <c r="Q128" s="333"/>
      <c r="R128" s="333"/>
      <c r="S128" s="333"/>
      <c r="T128" s="333"/>
      <c r="U128" s="333"/>
      <c r="V128" s="333"/>
      <c r="W128" s="333"/>
      <c r="X128" s="333"/>
      <c r="Y128" s="333"/>
      <c r="Z128" s="333"/>
      <c r="AA128" s="333"/>
      <c r="AB128" s="333"/>
      <c r="AC128" s="333"/>
      <c r="AD128" s="333"/>
      <c r="AE128" s="6"/>
      <c r="AF128" s="186"/>
      <c r="AG128" s="1"/>
      <c r="AH128" s="1"/>
      <c r="AI128" s="1"/>
      <c r="AJ128" s="1"/>
    </row>
    <row r="129" spans="3:36" ht="32.4" customHeight="1" x14ac:dyDescent="0.45">
      <c r="C129" s="333"/>
      <c r="D129" s="333"/>
      <c r="E129" s="333"/>
      <c r="F129" s="333"/>
      <c r="G129" s="333"/>
      <c r="H129" s="333"/>
      <c r="I129" s="333"/>
      <c r="J129" s="333"/>
      <c r="K129" s="333"/>
      <c r="L129" s="333"/>
      <c r="M129" s="333"/>
      <c r="N129" s="333"/>
      <c r="O129" s="333"/>
      <c r="P129" s="333"/>
      <c r="Q129" s="333"/>
      <c r="R129" s="333"/>
      <c r="S129" s="333"/>
      <c r="T129" s="333"/>
      <c r="U129" s="333"/>
      <c r="V129" s="333"/>
      <c r="W129" s="333"/>
      <c r="X129" s="333"/>
      <c r="Y129" s="333"/>
      <c r="Z129" s="333"/>
      <c r="AA129" s="333"/>
      <c r="AB129" s="333"/>
      <c r="AC129" s="333"/>
      <c r="AD129" s="333"/>
      <c r="AE129" s="6"/>
      <c r="AF129" s="186"/>
      <c r="AG129" s="221"/>
      <c r="AH129" s="222"/>
      <c r="AI129" s="223"/>
      <c r="AJ129" s="223"/>
    </row>
    <row r="130" spans="3:36" ht="40.950000000000003" customHeight="1" x14ac:dyDescent="0.25">
      <c r="C130" s="229"/>
      <c r="D130" s="229"/>
      <c r="E130" s="229"/>
      <c r="F130" s="229"/>
      <c r="G130" s="229"/>
      <c r="H130" s="229"/>
      <c r="I130" s="229"/>
      <c r="J130" s="229"/>
      <c r="K130" s="229"/>
      <c r="L130" s="229"/>
      <c r="M130" s="229"/>
      <c r="N130" s="229"/>
      <c r="O130" s="229"/>
      <c r="P130" s="229"/>
      <c r="Q130" s="229"/>
      <c r="R130" s="229"/>
      <c r="S130" s="229"/>
      <c r="T130" s="229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6"/>
      <c r="AF130" s="187"/>
      <c r="AG130" s="1"/>
      <c r="AH130" s="1"/>
      <c r="AI130" s="1"/>
      <c r="AJ130" s="1"/>
    </row>
    <row r="131" spans="3:36" ht="56.4" customHeight="1" x14ac:dyDescent="0.25">
      <c r="C131" s="229"/>
      <c r="D131" s="229"/>
      <c r="E131" s="229"/>
      <c r="F131" s="229"/>
      <c r="G131" s="229"/>
      <c r="H131" s="229"/>
      <c r="I131" s="229"/>
      <c r="J131" s="229"/>
      <c r="K131" s="229"/>
      <c r="L131" s="229"/>
      <c r="M131" s="229"/>
      <c r="N131" s="229"/>
      <c r="O131" s="229"/>
      <c r="P131" s="229"/>
      <c r="Q131" s="229"/>
      <c r="R131" s="229"/>
      <c r="S131" s="229"/>
      <c r="T131" s="229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6"/>
      <c r="AF131" s="187"/>
      <c r="AG131" s="1"/>
      <c r="AH131" s="1"/>
      <c r="AI131" s="1"/>
      <c r="AJ131" s="1"/>
    </row>
    <row r="132" spans="3:36" ht="20.399999999999999" customHeight="1" x14ac:dyDescent="0.25">
      <c r="C132" s="338"/>
      <c r="D132" s="338"/>
      <c r="E132" s="338"/>
      <c r="F132" s="338"/>
      <c r="G132" s="338"/>
      <c r="H132" s="338"/>
      <c r="I132" s="338"/>
      <c r="J132" s="338"/>
      <c r="K132" s="338"/>
      <c r="L132" s="338"/>
      <c r="M132" s="338"/>
      <c r="N132" s="338"/>
      <c r="O132" s="338"/>
      <c r="P132" s="338"/>
      <c r="Q132" s="338"/>
      <c r="R132" s="338"/>
      <c r="S132" s="338"/>
      <c r="T132" s="338"/>
      <c r="U132" s="338"/>
      <c r="V132" s="338"/>
      <c r="W132" s="338"/>
      <c r="X132" s="338"/>
      <c r="Y132" s="338"/>
      <c r="Z132" s="338"/>
      <c r="AA132" s="338"/>
      <c r="AB132" s="338"/>
      <c r="AC132" s="338"/>
      <c r="AD132" s="338"/>
      <c r="AE132" s="6"/>
      <c r="AF132" s="187"/>
      <c r="AG132" s="1"/>
      <c r="AH132" s="1"/>
      <c r="AI132" s="1"/>
      <c r="AJ132" s="1"/>
    </row>
    <row r="133" spans="3:36" ht="51.6" customHeight="1" x14ac:dyDescent="0.5">
      <c r="C133" s="337"/>
      <c r="D133" s="337"/>
      <c r="E133" s="337"/>
      <c r="F133" s="337"/>
      <c r="G133" s="337"/>
      <c r="H133" s="337"/>
      <c r="I133" s="337"/>
      <c r="J133" s="337"/>
      <c r="K133" s="337"/>
      <c r="L133" s="337"/>
      <c r="M133" s="337"/>
      <c r="N133" s="337"/>
      <c r="O133" s="337"/>
      <c r="P133" s="337"/>
      <c r="Q133" s="337"/>
      <c r="R133" s="337"/>
      <c r="S133" s="337"/>
      <c r="T133" s="337"/>
      <c r="U133" s="337"/>
      <c r="V133" s="337"/>
      <c r="W133" s="337"/>
      <c r="X133" s="337"/>
      <c r="Y133" s="337"/>
      <c r="Z133" s="337"/>
      <c r="AA133" s="337"/>
      <c r="AB133" s="337"/>
      <c r="AC133" s="337"/>
      <c r="AD133" s="337"/>
      <c r="AE133" s="6"/>
      <c r="AF133" s="187"/>
      <c r="AG133" s="13"/>
      <c r="AH133" s="1"/>
      <c r="AI133" s="1"/>
      <c r="AJ133" s="1"/>
    </row>
    <row r="134" spans="3:36" ht="51.6" customHeight="1" x14ac:dyDescent="0.5">
      <c r="C134" s="337"/>
      <c r="D134" s="337"/>
      <c r="E134" s="337"/>
      <c r="F134" s="337"/>
      <c r="G134" s="337"/>
      <c r="H134" s="337"/>
      <c r="I134" s="337"/>
      <c r="J134" s="337"/>
      <c r="K134" s="337"/>
      <c r="L134" s="337"/>
      <c r="M134" s="337"/>
      <c r="N134" s="337"/>
      <c r="O134" s="337"/>
      <c r="P134" s="337"/>
      <c r="Q134" s="337"/>
      <c r="R134" s="337"/>
      <c r="S134" s="337"/>
      <c r="T134" s="337"/>
      <c r="U134" s="337"/>
      <c r="V134" s="337"/>
      <c r="W134" s="337"/>
      <c r="X134" s="337"/>
      <c r="Y134" s="337"/>
      <c r="Z134" s="337"/>
      <c r="AA134" s="337"/>
      <c r="AB134" s="337"/>
      <c r="AC134" s="337"/>
      <c r="AD134" s="337"/>
      <c r="AE134" s="6"/>
      <c r="AF134" s="187"/>
      <c r="AG134" s="13"/>
      <c r="AH134" s="1"/>
      <c r="AI134" s="1"/>
      <c r="AJ134" s="1"/>
    </row>
    <row r="135" spans="3:36" ht="50.4" customHeight="1" x14ac:dyDescent="0.5">
      <c r="C135" s="337"/>
      <c r="D135" s="337"/>
      <c r="E135" s="337"/>
      <c r="F135" s="337"/>
      <c r="G135" s="337"/>
      <c r="H135" s="337"/>
      <c r="I135" s="337"/>
      <c r="J135" s="337"/>
      <c r="K135" s="337"/>
      <c r="L135" s="337"/>
      <c r="M135" s="337"/>
      <c r="N135" s="337"/>
      <c r="O135" s="337"/>
      <c r="P135" s="337"/>
      <c r="Q135" s="337"/>
      <c r="R135" s="337"/>
      <c r="S135" s="337"/>
      <c r="T135" s="337"/>
      <c r="U135" s="337"/>
      <c r="V135" s="337"/>
      <c r="W135" s="337"/>
      <c r="X135" s="337"/>
      <c r="Y135" s="337"/>
      <c r="Z135" s="337"/>
      <c r="AA135" s="337"/>
      <c r="AB135" s="337"/>
      <c r="AC135" s="337"/>
      <c r="AD135" s="337"/>
      <c r="AE135" s="5"/>
      <c r="AF135" s="187"/>
      <c r="AG135" s="11"/>
      <c r="AH135" s="1"/>
      <c r="AI135" s="1"/>
      <c r="AJ135" s="1"/>
    </row>
    <row r="136" spans="3:36" ht="72" customHeight="1" x14ac:dyDescent="0.25">
      <c r="C136" s="337"/>
      <c r="D136" s="337"/>
      <c r="E136" s="337"/>
      <c r="F136" s="337"/>
      <c r="G136" s="337"/>
      <c r="H136" s="337"/>
      <c r="I136" s="337"/>
      <c r="J136" s="337"/>
      <c r="K136" s="337"/>
      <c r="L136" s="337"/>
      <c r="M136" s="337"/>
      <c r="N136" s="337"/>
      <c r="O136" s="337"/>
      <c r="P136" s="337"/>
      <c r="Q136" s="337"/>
      <c r="R136" s="337"/>
      <c r="S136" s="337"/>
      <c r="T136" s="337"/>
      <c r="U136" s="337"/>
      <c r="V136" s="337"/>
      <c r="W136" s="337"/>
      <c r="X136" s="337"/>
      <c r="Y136" s="337"/>
      <c r="Z136" s="337"/>
      <c r="AA136" s="337"/>
      <c r="AB136" s="337"/>
      <c r="AC136" s="337"/>
      <c r="AD136" s="337"/>
      <c r="AE136" s="6"/>
      <c r="AF136" s="191"/>
      <c r="AG136" s="9"/>
      <c r="AH136" s="1"/>
      <c r="AI136" s="1"/>
      <c r="AJ136" s="1"/>
    </row>
    <row r="137" spans="3:36" s="25" customFormat="1" ht="41.4" customHeight="1" x14ac:dyDescent="0.3">
      <c r="C137" s="337"/>
      <c r="D137" s="337"/>
      <c r="E137" s="337"/>
      <c r="F137" s="337"/>
      <c r="G137" s="337"/>
      <c r="H137" s="337"/>
      <c r="I137" s="337"/>
      <c r="J137" s="337"/>
      <c r="K137" s="337"/>
      <c r="L137" s="337"/>
      <c r="M137" s="337"/>
      <c r="N137" s="337"/>
      <c r="O137" s="337"/>
      <c r="P137" s="337"/>
      <c r="Q137" s="337"/>
      <c r="R137" s="337"/>
      <c r="S137" s="337"/>
      <c r="T137" s="337"/>
      <c r="U137" s="337"/>
      <c r="V137" s="337"/>
      <c r="W137" s="337"/>
      <c r="X137" s="337"/>
      <c r="Y137" s="337"/>
      <c r="Z137" s="337"/>
      <c r="AA137" s="337"/>
      <c r="AB137" s="337"/>
      <c r="AC137" s="337"/>
      <c r="AD137" s="337"/>
      <c r="AE137" s="6"/>
      <c r="AF137" s="187"/>
      <c r="AG137" s="10"/>
      <c r="AH137" s="220"/>
      <c r="AI137" s="1"/>
      <c r="AJ137" s="1"/>
    </row>
    <row r="138" spans="3:36" ht="66" customHeight="1" x14ac:dyDescent="0.25"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30"/>
      <c r="Z138" s="230"/>
      <c r="AA138" s="230"/>
      <c r="AB138" s="230"/>
      <c r="AC138" s="230"/>
      <c r="AD138" s="230"/>
      <c r="AE138" s="1"/>
      <c r="AF138" s="181"/>
      <c r="AG138" s="10"/>
      <c r="AH138" s="220"/>
      <c r="AI138" s="1"/>
      <c r="AJ138" s="1"/>
    </row>
    <row r="139" spans="3:36" ht="66" customHeight="1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81"/>
      <c r="AG139" s="10"/>
      <c r="AH139" s="1"/>
      <c r="AI139" s="1"/>
      <c r="AJ139" s="1"/>
    </row>
    <row r="140" spans="3:36" ht="66" customHeight="1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81"/>
      <c r="AG140" s="1"/>
      <c r="AH140" s="1"/>
      <c r="AI140" s="1"/>
      <c r="AJ140" s="1"/>
    </row>
    <row r="141" spans="3:36" ht="66" customHeight="1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81"/>
      <c r="AG141" s="1"/>
      <c r="AH141" s="1"/>
      <c r="AI141" s="1"/>
      <c r="AJ141" s="1"/>
    </row>
    <row r="142" spans="3:36" ht="66" customHeight="1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81"/>
      <c r="AG142" s="1"/>
      <c r="AH142" s="1"/>
      <c r="AI142" s="1"/>
      <c r="AJ142" s="1"/>
    </row>
    <row r="143" spans="3:36" ht="66" customHeight="1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81"/>
      <c r="AG143" s="1"/>
      <c r="AH143" s="1"/>
      <c r="AI143" s="1"/>
      <c r="AJ143" s="1"/>
    </row>
    <row r="144" spans="3:36" ht="66" customHeight="1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81"/>
      <c r="AG144" s="1"/>
      <c r="AH144" s="1"/>
      <c r="AI144" s="1"/>
      <c r="AJ144" s="1"/>
    </row>
    <row r="145" spans="32:36" ht="66" customHeight="1" x14ac:dyDescent="0.25">
      <c r="AG145" s="1"/>
      <c r="AH145" s="1"/>
      <c r="AI145" s="1"/>
      <c r="AJ145" s="1"/>
    </row>
    <row r="146" spans="32:36" ht="66" customHeight="1" x14ac:dyDescent="0.25"/>
    <row r="147" spans="32:36" ht="66" customHeight="1" x14ac:dyDescent="0.25"/>
    <row r="148" spans="32:36" ht="66" customHeight="1" x14ac:dyDescent="0.25"/>
    <row r="149" spans="32:36" ht="66" customHeight="1" x14ac:dyDescent="0.25"/>
    <row r="150" spans="32:36" ht="66" customHeight="1" x14ac:dyDescent="0.25"/>
    <row r="151" spans="32:36" ht="66" customHeight="1" x14ac:dyDescent="0.25"/>
    <row r="152" spans="32:36" ht="119.25" hidden="1" customHeight="1" thickBot="1" x14ac:dyDescent="0.3"/>
    <row r="153" spans="32:36" ht="193.5" customHeight="1" x14ac:dyDescent="1">
      <c r="AF153" s="192" t="e">
        <f>#REF!+AF5+AF119</f>
        <v>#REF!</v>
      </c>
    </row>
    <row r="154" spans="32:36" ht="53.25" customHeight="1" x14ac:dyDescent="0.25"/>
    <row r="155" spans="32:36" ht="126.75" customHeight="1" x14ac:dyDescent="0.25"/>
    <row r="156" spans="32:36" ht="68.25" customHeight="1" x14ac:dyDescent="0.25"/>
    <row r="157" spans="32:36" ht="80.25" customHeight="1" x14ac:dyDescent="0.25"/>
    <row r="158" spans="32:36" ht="158.25" customHeight="1" x14ac:dyDescent="0.25"/>
    <row r="159" spans="32:36" ht="150.75" customHeight="1" x14ac:dyDescent="0.25"/>
    <row r="160" spans="32:36" ht="150.75" customHeight="1" x14ac:dyDescent="0.25"/>
    <row r="161" ht="52.5" customHeight="1" x14ac:dyDescent="0.25"/>
    <row r="162" ht="60" customHeight="1" x14ac:dyDescent="0.25"/>
    <row r="163" ht="57.75" customHeight="1" x14ac:dyDescent="0.25"/>
    <row r="164" ht="80.25" customHeight="1" x14ac:dyDescent="0.25"/>
    <row r="165" ht="170.25" customHeight="1" x14ac:dyDescent="0.25"/>
    <row r="166" ht="77.25" customHeight="1" x14ac:dyDescent="0.25"/>
    <row r="167" ht="101.25" customHeight="1" x14ac:dyDescent="0.25"/>
    <row r="168" ht="86.25" customHeight="1" x14ac:dyDescent="0.25"/>
    <row r="169" ht="87.75" customHeight="1" x14ac:dyDescent="0.25"/>
    <row r="170" ht="138.6" customHeight="1" x14ac:dyDescent="0.25"/>
    <row r="171" ht="126.6" customHeight="1" x14ac:dyDescent="0.25"/>
    <row r="172" ht="136.19999999999999" customHeight="1" x14ac:dyDescent="0.25"/>
  </sheetData>
  <mergeCells count="128">
    <mergeCell ref="AG1:AJ1"/>
    <mergeCell ref="C128:AD128"/>
    <mergeCell ref="C127:AD127"/>
    <mergeCell ref="C99:AD99"/>
    <mergeCell ref="C90:AD90"/>
    <mergeCell ref="C69:AC69"/>
    <mergeCell ref="C71:AC71"/>
    <mergeCell ref="C57:AC57"/>
    <mergeCell ref="C138:AD138"/>
    <mergeCell ref="C137:AD137"/>
    <mergeCell ref="C136:AD136"/>
    <mergeCell ref="C135:AD135"/>
    <mergeCell ref="C134:AD134"/>
    <mergeCell ref="C133:AD133"/>
    <mergeCell ref="C132:AD132"/>
    <mergeCell ref="C131:AD131"/>
    <mergeCell ref="C129:AD129"/>
    <mergeCell ref="C126:AD126"/>
    <mergeCell ref="C130:AD130"/>
    <mergeCell ref="C91:AD91"/>
    <mergeCell ref="C101:AD101"/>
    <mergeCell ref="C97:AD97"/>
    <mergeCell ref="C80:AD80"/>
    <mergeCell ref="C82:AD82"/>
    <mergeCell ref="C66:AC66"/>
    <mergeCell ref="C6:AD6"/>
    <mergeCell ref="C18:AD18"/>
    <mergeCell ref="C7:AD7"/>
    <mergeCell ref="Z10:AD10"/>
    <mergeCell ref="C8:AD8"/>
    <mergeCell ref="Z15:AD15"/>
    <mergeCell ref="Z39:AD39"/>
    <mergeCell ref="C41:AD41"/>
    <mergeCell ref="C40:AD40"/>
    <mergeCell ref="C45:AC45"/>
    <mergeCell ref="C46:AC46"/>
    <mergeCell ref="AA36:AD36"/>
    <mergeCell ref="Z34:AD34"/>
    <mergeCell ref="AA35:AD35"/>
    <mergeCell ref="C33:AD33"/>
    <mergeCell ref="C31:AD31"/>
    <mergeCell ref="C32:AD32"/>
    <mergeCell ref="C65:AC65"/>
    <mergeCell ref="C42:AC42"/>
    <mergeCell ref="C43:AC43"/>
    <mergeCell ref="C2:AJ2"/>
    <mergeCell ref="AA38:AD38"/>
    <mergeCell ref="C21:AD21"/>
    <mergeCell ref="AA13:AD13"/>
    <mergeCell ref="C27:AD27"/>
    <mergeCell ref="Z14:AD14"/>
    <mergeCell ref="C17:AD17"/>
    <mergeCell ref="C20:AD20"/>
    <mergeCell ref="C22:AD22"/>
    <mergeCell ref="C19:AD19"/>
    <mergeCell ref="C5:AD5"/>
    <mergeCell ref="C4:AD4"/>
    <mergeCell ref="AA11:AD11"/>
    <mergeCell ref="AA12:AD12"/>
    <mergeCell ref="C23:AD23"/>
    <mergeCell ref="Z16:AC16"/>
    <mergeCell ref="C26:AD26"/>
    <mergeCell ref="Z24:AD24"/>
    <mergeCell ref="Z25:AD25"/>
    <mergeCell ref="Z29:AD29"/>
    <mergeCell ref="Z30:AD30"/>
    <mergeCell ref="Z28:AD28"/>
    <mergeCell ref="AA37:AD37"/>
    <mergeCell ref="C9:AD9"/>
    <mergeCell ref="C70:AD70"/>
    <mergeCell ref="C51:AC51"/>
    <mergeCell ref="C102:AD102"/>
    <mergeCell ref="C92:AD92"/>
    <mergeCell ref="C93:AD93"/>
    <mergeCell ref="C94:AD94"/>
    <mergeCell ref="Z95:AD95"/>
    <mergeCell ref="Z96:AD96"/>
    <mergeCell ref="C72:AD72"/>
    <mergeCell ref="Z89:AD89"/>
    <mergeCell ref="C85:AD85"/>
    <mergeCell ref="C81:AD81"/>
    <mergeCell ref="C83:AD83"/>
    <mergeCell ref="C84:AD84"/>
    <mergeCell ref="C75:AD75"/>
    <mergeCell ref="C77:AD77"/>
    <mergeCell ref="C78:AD78"/>
    <mergeCell ref="C79:AD79"/>
    <mergeCell ref="C86:AD86"/>
    <mergeCell ref="C87:AD87"/>
    <mergeCell ref="Z88:AD88"/>
    <mergeCell ref="C98:AD98"/>
    <mergeCell ref="C100:AD100"/>
    <mergeCell ref="C64:AC64"/>
    <mergeCell ref="C122:AD122"/>
    <mergeCell ref="C125:AD125"/>
    <mergeCell ref="C113:AD113"/>
    <mergeCell ref="C103:AD103"/>
    <mergeCell ref="C112:AD112"/>
    <mergeCell ref="C110:AD110"/>
    <mergeCell ref="C104:AD104"/>
    <mergeCell ref="C108:AD108"/>
    <mergeCell ref="C120:AD120"/>
    <mergeCell ref="C114:AD114"/>
    <mergeCell ref="C109:AD109"/>
    <mergeCell ref="AH137:AH138"/>
    <mergeCell ref="AG129:AJ129"/>
    <mergeCell ref="C59:AC59"/>
    <mergeCell ref="C53:AC53"/>
    <mergeCell ref="C52:AC52"/>
    <mergeCell ref="C48:AC48"/>
    <mergeCell ref="C50:AC50"/>
    <mergeCell ref="C44:AC44"/>
    <mergeCell ref="C47:AC47"/>
    <mergeCell ref="C49:AC49"/>
    <mergeCell ref="C54:AC54"/>
    <mergeCell ref="C55:AC55"/>
    <mergeCell ref="C56:AC56"/>
    <mergeCell ref="C58:AC58"/>
    <mergeCell ref="C60:AC60"/>
    <mergeCell ref="C67:AC67"/>
    <mergeCell ref="C61:AC61"/>
    <mergeCell ref="C62:AC62"/>
    <mergeCell ref="C63:AC63"/>
    <mergeCell ref="C68:AC68"/>
    <mergeCell ref="C119:AD119"/>
    <mergeCell ref="C123:AD123"/>
    <mergeCell ref="C124:AD124"/>
    <mergeCell ref="C121:AD121"/>
  </mergeCells>
  <phoneticPr fontId="0" type="noConversion"/>
  <printOptions horizontalCentered="1"/>
  <pageMargins left="0" right="0" top="0.98425196850393704" bottom="0.35433070866141736" header="0.31496062992125984" footer="0.31496062992125984"/>
  <pageSetup paperSize="9" scale="63" fitToHeight="5" orientation="landscape" r:id="rId1"/>
  <headerFooter alignWithMargins="0"/>
  <rowBreaks count="4" manualBreakCount="4">
    <brk id="17" min="2" max="35" man="1"/>
    <brk id="29" min="2" max="35" man="1"/>
    <brk id="44" min="2" max="35" man="1"/>
    <brk id="64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2017</vt:lpstr>
      <vt:lpstr>'Траснсферты 2017'!Область_печати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Пашкевич Юлия Васильевна</cp:lastModifiedBy>
  <cp:lastPrinted>2018-04-05T09:29:29Z</cp:lastPrinted>
  <dcterms:created xsi:type="dcterms:W3CDTF">2005-09-14T12:04:44Z</dcterms:created>
  <dcterms:modified xsi:type="dcterms:W3CDTF">2018-04-05T09:29:58Z</dcterms:modified>
</cp:coreProperties>
</file>